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Ebcfp1\vol2\GROUP\PES\TOWNPLAN\Planning Policy\Team Admin\Zoe Belton\Inspector evidence\Additions 08.04.24\"/>
    </mc:Choice>
  </mc:AlternateContent>
  <xr:revisionPtr revIDLastSave="0" documentId="13_ncr:1_{D4D3E64D-6FBE-4D36-83A5-4A4CB07A1E1D}" xr6:coauthVersionLast="47" xr6:coauthVersionMax="47" xr10:uidLastSave="{00000000-0000-0000-0000-000000000000}"/>
  <bookViews>
    <workbookView xWindow="-120" yWindow="-120" windowWidth="29040" windowHeight="15840" activeTab="8" xr2:uid="{34DD4C0F-E50E-402B-A949-5FDC4EB43ADE}"/>
  </bookViews>
  <sheets>
    <sheet name="Completions" sheetId="3" r:id="rId1"/>
    <sheet name="Under construction" sheetId="2" r:id="rId2"/>
    <sheet name="Planning Permissions" sheetId="1" r:id="rId3"/>
    <sheet name="Sites 1-5" sheetId="4" r:id="rId4"/>
    <sheet name="Sites 6-10" sheetId="5" r:id="rId5"/>
    <sheet name="Sites 11-16" sheetId="6" r:id="rId6"/>
    <sheet name="Windfalls" sheetId="7" r:id="rId7"/>
    <sheet name="Annualised" sheetId="8" r:id="rId8"/>
    <sheet name="5YHLS" sheetId="9" r:id="rId9"/>
  </sheets>
  <externalReferences>
    <externalReference r:id="rId10"/>
  </externalReferences>
  <definedNames>
    <definedName name="_xlnm._FilterDatabase" localSheetId="2" hidden="1">'Planning Permissions'!$A$1:$Q$121</definedName>
    <definedName name="_xlnm._FilterDatabase" localSheetId="5" hidden="1">'Sites 11-16'!$A$1:$W$73</definedName>
    <definedName name="_xlnm._FilterDatabase" localSheetId="3" hidden="1">'Sites 1-5'!$A$1:$V$1</definedName>
    <definedName name="_xlnm._FilterDatabase" localSheetId="4" hidden="1">'Sites 6-10'!$A$1:$Y$61</definedName>
    <definedName name="_xlnm._FilterDatabase" localSheetId="6" hidden="1">Windfalls!$A$2:$C$121</definedName>
    <definedName name="_Hlk155778124" localSheetId="8">'5YHLS'!$F$2</definedName>
    <definedName name="_Hlk162251667" localSheetId="8">'5YHLS'!$A$2</definedName>
    <definedName name="New_Wards">'[1]Drop-down Lists'!$B$1:$B$16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1" i="9" l="1"/>
  <c r="S11" i="8"/>
  <c r="G79" i="7"/>
  <c r="U8" i="3"/>
  <c r="U9" i="3"/>
  <c r="U10" i="3"/>
  <c r="U33" i="3" l="1"/>
  <c r="U34" i="3"/>
  <c r="U4" i="3"/>
  <c r="S10" i="8"/>
  <c r="C11" i="9"/>
  <c r="C13" i="9" s="1"/>
  <c r="C4" i="9"/>
  <c r="C10" i="8"/>
  <c r="D10" i="8"/>
  <c r="S8" i="8"/>
  <c r="S7" i="8"/>
  <c r="T14" i="4"/>
  <c r="T2" i="4"/>
  <c r="T7" i="4"/>
  <c r="T18" i="4"/>
  <c r="T20" i="4"/>
  <c r="T15" i="4"/>
  <c r="T9" i="4"/>
  <c r="T10" i="4"/>
  <c r="T11" i="4"/>
  <c r="T19" i="4"/>
  <c r="T13" i="4"/>
  <c r="T8" i="4"/>
  <c r="T16" i="4"/>
  <c r="T5" i="4"/>
  <c r="T6" i="4"/>
  <c r="T3" i="4"/>
  <c r="T17" i="4"/>
  <c r="T4" i="4"/>
  <c r="T12" i="4"/>
  <c r="Q10" i="8"/>
  <c r="P10" i="8"/>
  <c r="O10" i="8"/>
  <c r="N10" i="8"/>
  <c r="M10" i="8"/>
  <c r="L10" i="8"/>
  <c r="K10" i="8"/>
  <c r="J10" i="8"/>
  <c r="I10" i="8"/>
  <c r="H10" i="8"/>
  <c r="G10" i="8"/>
  <c r="F10" i="8"/>
  <c r="E10" i="8"/>
  <c r="S3" i="8"/>
  <c r="S4" i="8"/>
  <c r="S6" i="8"/>
  <c r="S5" i="8"/>
  <c r="P63" i="5"/>
  <c r="T4" i="6"/>
  <c r="R10" i="8"/>
  <c r="P75" i="6"/>
  <c r="P22" i="4"/>
  <c r="C12" i="9" l="1"/>
  <c r="I121" i="2"/>
  <c r="I123" i="1" l="1"/>
  <c r="I37" i="3"/>
  <c r="U32" i="3"/>
  <c r="N32" i="3"/>
  <c r="U31" i="3"/>
  <c r="N31" i="3"/>
  <c r="U30" i="3"/>
  <c r="N30" i="3"/>
  <c r="U29" i="3"/>
  <c r="N29" i="3"/>
  <c r="U28" i="3"/>
  <c r="N28" i="3"/>
  <c r="U27" i="3"/>
  <c r="N27" i="3"/>
  <c r="U26" i="3"/>
  <c r="N26" i="3"/>
  <c r="U24" i="3"/>
  <c r="U23" i="3"/>
  <c r="N23" i="3"/>
  <c r="U22" i="3"/>
  <c r="N22" i="3"/>
  <c r="U21" i="3"/>
  <c r="N21" i="3"/>
  <c r="U20" i="3"/>
  <c r="N20" i="3"/>
  <c r="U19" i="3"/>
  <c r="N19" i="3"/>
  <c r="U17" i="3"/>
  <c r="N17" i="3"/>
  <c r="U16" i="3"/>
  <c r="U14" i="3"/>
  <c r="N14" i="3"/>
  <c r="U13" i="3"/>
  <c r="N13" i="3"/>
  <c r="U12" i="3"/>
  <c r="N12" i="3"/>
  <c r="U11" i="3"/>
  <c r="N9" i="3"/>
  <c r="N8" i="3"/>
  <c r="U7" i="3"/>
  <c r="N7" i="3"/>
  <c r="U6" i="3"/>
  <c r="N6" i="3"/>
  <c r="U5" i="3"/>
  <c r="N5" i="3"/>
  <c r="N4" i="3"/>
  <c r="U3" i="3"/>
  <c r="N3" i="3"/>
  <c r="U2" i="3"/>
  <c r="N2" i="3"/>
</calcChain>
</file>

<file path=xl/sharedStrings.xml><?xml version="1.0" encoding="utf-8"?>
<sst xmlns="http://schemas.openxmlformats.org/spreadsheetml/2006/main" count="4280" uniqueCount="1678">
  <si>
    <t>Address</t>
  </si>
  <si>
    <t>Type of Development</t>
  </si>
  <si>
    <t>Designation (Town Centre/ SEL/ GB)</t>
  </si>
  <si>
    <t>C2 or C3 Housing</t>
  </si>
  <si>
    <t>Units (Gross)</t>
  </si>
  <si>
    <t>Units (Net)</t>
  </si>
  <si>
    <t>Loss of Office Space</t>
  </si>
  <si>
    <t>Site Area</t>
  </si>
  <si>
    <t>Caravans/Mobile Homes</t>
  </si>
  <si>
    <t>Decision Date</t>
  </si>
  <si>
    <t>Expiry Date</t>
  </si>
  <si>
    <t xml:space="preserve">Appeal Allowed </t>
  </si>
  <si>
    <t>Appeal Reasons</t>
  </si>
  <si>
    <t>Commencement (EBC)</t>
  </si>
  <si>
    <t>Commencement (Approved Inspectors)</t>
  </si>
  <si>
    <t>CIL Commencement Notice</t>
  </si>
  <si>
    <t>Demolition / Initial Notice</t>
  </si>
  <si>
    <t>Completed (EBC)</t>
  </si>
  <si>
    <t>Completed (Approved Inpectors)</t>
  </si>
  <si>
    <t>Completion Cert./Site Visits</t>
  </si>
  <si>
    <t>Density</t>
  </si>
  <si>
    <t>Land (Brownfield, Garden and Greenfield)</t>
  </si>
  <si>
    <t>Notes</t>
  </si>
  <si>
    <t>15 Eaton Park Road Cobham KT11 2JJ</t>
  </si>
  <si>
    <t>Cobham &amp; Oxshott</t>
  </si>
  <si>
    <t>Oxshott &amp; Stoke D'Abernon</t>
  </si>
  <si>
    <t>Full</t>
  </si>
  <si>
    <t>Brownfield</t>
  </si>
  <si>
    <t>Weybridge</t>
  </si>
  <si>
    <t>Weybridge St. George's Hill</t>
  </si>
  <si>
    <t>N/A</t>
  </si>
  <si>
    <t>Yes</t>
  </si>
  <si>
    <t>10 Brittain Road Hersham Walton-On-Thames KT12 4LR</t>
  </si>
  <si>
    <t>Hersham</t>
  </si>
  <si>
    <t>Esher</t>
  </si>
  <si>
    <t>1 The Mews Albany Crescent Claygate Esher KT10 0PG</t>
  </si>
  <si>
    <t>Claygate</t>
  </si>
  <si>
    <t>PNO</t>
  </si>
  <si>
    <t>Local Centre</t>
  </si>
  <si>
    <t>Walton Central</t>
  </si>
  <si>
    <t>Oatlands &amp; Burwood Park</t>
  </si>
  <si>
    <t>Nusrat Lodge 1 Assher Road Hersham Walton-On-Thames KT12 4RA</t>
  </si>
  <si>
    <t>Hersham Village</t>
  </si>
  <si>
    <t>Sub-Division</t>
  </si>
  <si>
    <t>SLDRA</t>
  </si>
  <si>
    <t>Crow Gables Cottage 133 Fairmile Lane Cobham KT11 2BU</t>
  </si>
  <si>
    <t>4 Fairmile Lane Cobham KT11 2DJ</t>
  </si>
  <si>
    <t>Cobham &amp; Downside</t>
  </si>
  <si>
    <t>15A Castleview Road, Weybridge, KT13 9AB</t>
  </si>
  <si>
    <t>Weybridge Riverside</t>
  </si>
  <si>
    <t>Former 10 Ashley Road Walton-On-Thames KT12 1HU</t>
  </si>
  <si>
    <t>Walton-on-Thames</t>
  </si>
  <si>
    <t>C2</t>
  </si>
  <si>
    <t>Land R/o 9 Princes Drive Oxshott Leatherhead Surrey KT22 0UL</t>
  </si>
  <si>
    <t>FUL</t>
  </si>
  <si>
    <t>C3</t>
  </si>
  <si>
    <t>130-132 Hersham Road Hersham Walton-On-Thames Surrey KT12 5QJ</t>
  </si>
  <si>
    <t>A4/C3</t>
  </si>
  <si>
    <t>21.02.23</t>
  </si>
  <si>
    <t>11 Oakfield Glade Weybridge Surrey KT13 9DP</t>
  </si>
  <si>
    <t>Allowed</t>
  </si>
  <si>
    <t>Ansell Hall Oakbank Avenue Walton-On-Thames KT12 3RB</t>
  </si>
  <si>
    <t>Walton</t>
  </si>
  <si>
    <t>Walton South</t>
  </si>
  <si>
    <t>70 Embercourt Road Thames Ditton KT7 0LW</t>
  </si>
  <si>
    <t>Dittons</t>
  </si>
  <si>
    <t>Hinchley Wood &amp; Weston Green</t>
  </si>
  <si>
    <t>22/06/2022</t>
  </si>
  <si>
    <t>Land South of 46 Molesey  Park Road West Molesey Surrey KT8 2JZ</t>
  </si>
  <si>
    <t xml:space="preserve">Molsey </t>
  </si>
  <si>
    <t>Molsey West</t>
  </si>
  <si>
    <t>96 Terrace Road Walton-on-Thames Surrey KT12 2DT</t>
  </si>
  <si>
    <t>Walton North</t>
  </si>
  <si>
    <t>Land Northeast of 70 to 79 Berkeley Court Weybridge KT13 9HY</t>
  </si>
  <si>
    <t>Greenfield</t>
  </si>
  <si>
    <t>Flat 4 75 Rydens Avenue Walton-On-Thames Surrey KT12 3JL</t>
  </si>
  <si>
    <t>473.13sqm</t>
  </si>
  <si>
    <t>2A Criterion Buildings Portsmouth Road Thames Ditton KT7 0SS</t>
  </si>
  <si>
    <t>Thames Ditton</t>
  </si>
  <si>
    <t>PNM</t>
  </si>
  <si>
    <t>09.01.23</t>
  </si>
  <si>
    <t>Tandem House Queens Drive Oxshott Leatherhead KT22 0PH</t>
  </si>
  <si>
    <t>60 High Street Esher KT10 9TX</t>
  </si>
  <si>
    <t>28 Esher Green Esher Surrey KT10 8AF</t>
  </si>
  <si>
    <t>District Centre</t>
  </si>
  <si>
    <t>Sub-division of existing house</t>
  </si>
  <si>
    <t>Hunters Lodge Horsley Road Downside Cobham KT11 3NY</t>
  </si>
  <si>
    <t>PNQ</t>
  </si>
  <si>
    <t>Green Belt</t>
  </si>
  <si>
    <t>6 Thrupps Lane Hersham Walton-On-Thames Surrey KT12 4NF</t>
  </si>
  <si>
    <t>11.11.22</t>
  </si>
  <si>
    <t>2 Brunswick Close Walton-On-Thames Surrey KT12 3JJ</t>
  </si>
  <si>
    <t>122.4sqm</t>
  </si>
  <si>
    <t>Merrileas leatherhead Road Oxshott Leatherhead KT22 0EZ</t>
  </si>
  <si>
    <t>NHBC records June 2023 - completion of one 4 bed detached. Remaining dwellings UC.</t>
  </si>
  <si>
    <t>NHBC records August 2023 - completion of two 3 bed semi detached. Remaining dwellings UC.</t>
  </si>
  <si>
    <t>NHBC records Oct 2023 - completion of three 3 bed semi detached. Remaining dwellings UC.</t>
  </si>
  <si>
    <t>NHBC records Nov 2023 - completion of three 3 bed semi detached. Remaining dwellings UC.</t>
  </si>
  <si>
    <t>NHBC records Jul 2023 - completion of 2 x three bed semi detached and 1 x 4 bed semi detached. Remaining dwellings UC.</t>
  </si>
  <si>
    <t>NHBC records Sep 2023 - completion of 2 x three bed semi detached. Remaining dwellings UC.</t>
  </si>
  <si>
    <t>NHBC records Dec 2023 - completion of 6 x flats (2 x 1 bed and 4 x 2bed) and 2  no semi detached. Remaining dwellings UC.</t>
  </si>
  <si>
    <t>3 The Island Wey Meadows Weybridge Surrey KT13 8GJ</t>
  </si>
  <si>
    <t>LDC</t>
  </si>
  <si>
    <t>LDC therefore confirmed as completed</t>
  </si>
  <si>
    <t>Apps Court Farm, Hurst Road, Walton-On-Thames</t>
  </si>
  <si>
    <t>Walton on Thames</t>
  </si>
  <si>
    <t xml:space="preserve">Settlement Area </t>
  </si>
  <si>
    <t xml:space="preserve">Ward </t>
  </si>
  <si>
    <t>Application Number</t>
  </si>
  <si>
    <t>2018/1504</t>
  </si>
  <si>
    <t>2020/2498</t>
  </si>
  <si>
    <t>2020/1072</t>
  </si>
  <si>
    <t>2020/1972</t>
  </si>
  <si>
    <t>2019/2308
2021/2939</t>
  </si>
  <si>
    <t>2019/2553</t>
  </si>
  <si>
    <t>2020/1540</t>
  </si>
  <si>
    <t>2020/3112</t>
  </si>
  <si>
    <t>2017/2812</t>
  </si>
  <si>
    <t>2022/2776</t>
  </si>
  <si>
    <t>2017/2433</t>
  </si>
  <si>
    <t>2019/1160</t>
  </si>
  <si>
    <t>2020/2572</t>
  </si>
  <si>
    <t>2018/3812</t>
  </si>
  <si>
    <t>2022/3453</t>
  </si>
  <si>
    <t>2018/2316</t>
  </si>
  <si>
    <t>2023/0129</t>
  </si>
  <si>
    <t>2021/1194</t>
  </si>
  <si>
    <t>2018/2819</t>
  </si>
  <si>
    <t>2020/1775</t>
  </si>
  <si>
    <t>2018/1627</t>
  </si>
  <si>
    <t>2020/2883
2022/0359</t>
  </si>
  <si>
    <t>2021/2006</t>
  </si>
  <si>
    <t>2022/3214</t>
  </si>
  <si>
    <t>2020/0308</t>
  </si>
  <si>
    <t>2023/0952</t>
  </si>
  <si>
    <t>Total</t>
  </si>
  <si>
    <t>Appeal Allowed</t>
  </si>
  <si>
    <t>2020/1246</t>
  </si>
  <si>
    <t>61A Carlton Road Walton-On-Thames KT12 2DQ</t>
  </si>
  <si>
    <t>Conv.</t>
  </si>
  <si>
    <t>2020/1438</t>
  </si>
  <si>
    <t>10 Ship Yard Weybridge Surrey KT13 8BH</t>
  </si>
  <si>
    <t>2020/2299</t>
  </si>
  <si>
    <t>1 &amp; 2 Orchard Cottages Weybridge KT13 9NW</t>
  </si>
  <si>
    <t>2021/0766</t>
  </si>
  <si>
    <t>27B High Street Weybridge KT13 9AX</t>
  </si>
  <si>
    <t>LDCP</t>
  </si>
  <si>
    <t>2021/1105</t>
  </si>
  <si>
    <t>40 Baker Street Weybridge KT13 8AR</t>
  </si>
  <si>
    <t>2020/1218</t>
  </si>
  <si>
    <t>11 St Marys Long Ditton KT6 5EU</t>
  </si>
  <si>
    <t>2020/1708</t>
  </si>
  <si>
    <t>20 The Drive Cobham KT11 2JQ</t>
  </si>
  <si>
    <t>2020/0691</t>
  </si>
  <si>
    <t>8 Oatlands Drive Weybridge KT13 9JL</t>
  </si>
  <si>
    <t>CoU</t>
  </si>
  <si>
    <t>2020/0749</t>
  </si>
  <si>
    <t>31 Hurstfield Road West Molesey KT8 1QU</t>
  </si>
  <si>
    <t>2021/0290</t>
  </si>
  <si>
    <t>4 Churchfield Road Walton-On-Thames KT12 2TF</t>
  </si>
  <si>
    <t>2021/2078</t>
  </si>
  <si>
    <t>9 Esher Road Hersham Walton-On-Thames KT12 4JZ</t>
  </si>
  <si>
    <t>2020/1306</t>
  </si>
  <si>
    <t>37 Rectory Lane Long Ditton Surbiton KT6 5HP</t>
  </si>
  <si>
    <t>2020/2176</t>
  </si>
  <si>
    <t>Greenways 46 Copsem Lane Esher KT10 9HJ</t>
  </si>
  <si>
    <t>2019/2416</t>
  </si>
  <si>
    <t>Willow Cottage Ridgeway Close Oxshott Leatherhead KT22 0LQ</t>
  </si>
  <si>
    <t>PNAA</t>
  </si>
  <si>
    <t>2021/1552</t>
  </si>
  <si>
    <t>85 Queens Road Weybridge KT13 9UQ</t>
  </si>
  <si>
    <t>2020/1149</t>
  </si>
  <si>
    <t>8 Holtwood Road Oxshott KT22 0QJ</t>
  </si>
  <si>
    <t>2021/0826</t>
  </si>
  <si>
    <t>360 Walton Road West Molesey KT8 2JE</t>
  </si>
  <si>
    <t>2021/2579</t>
  </si>
  <si>
    <t>Beechwood Court Station Avenue Walton-On-Thames KT12 1LT</t>
  </si>
  <si>
    <t>2021/2591</t>
  </si>
  <si>
    <t>Walton Lodge Bridge Street Walton-On-Thames KT12 1BT</t>
  </si>
  <si>
    <t>OL</t>
  </si>
  <si>
    <t>PNA</t>
  </si>
  <si>
    <t>2021/2625</t>
  </si>
  <si>
    <t>Idis House Churchfield Road Weybridge KT13 8DB</t>
  </si>
  <si>
    <t>2021/2043</t>
  </si>
  <si>
    <t>Unit C St Georges Business Park Brooklands Road Weybridge KT13 0TS</t>
  </si>
  <si>
    <t>2021/1950</t>
  </si>
  <si>
    <t>Building C 207 Brooklands Road Elder House Weybridge KT13 0RH</t>
  </si>
  <si>
    <t>2020/2561</t>
  </si>
  <si>
    <t>Garage Block East of 12 Arran Way Esher KT10 8BE</t>
  </si>
  <si>
    <t>2020/2562</t>
  </si>
  <si>
    <t>Garage Block West of 11 Arran Way Esher KT10 8BE</t>
  </si>
  <si>
    <t>2020/2563</t>
  </si>
  <si>
    <t>Garage Block North of 47 and West of 49 Douglas Road Esher KT10 8BA</t>
  </si>
  <si>
    <t>2021/2695</t>
  </si>
  <si>
    <t>Abbey House Wellington Way Weybridge KT13 0TT</t>
  </si>
  <si>
    <t>2021/2807</t>
  </si>
  <si>
    <t>2021/2808</t>
  </si>
  <si>
    <t>2019/1813</t>
  </si>
  <si>
    <t>The Royal Cambridge Home, 82-84 Hurst Road East Molesey KT8 9AH (C3)</t>
  </si>
  <si>
    <t>2020/2096</t>
  </si>
  <si>
    <t>White Lodge Hogshill Lane Cobham KT11 2AL</t>
  </si>
  <si>
    <t>2021/0092</t>
  </si>
  <si>
    <t>7 Ashley Road Walton-on-Thames KT12 1HY</t>
  </si>
  <si>
    <t>2021/0183</t>
  </si>
  <si>
    <t>Land at Downside Road Cobham KT11  3LY</t>
  </si>
  <si>
    <t>2021/2608</t>
  </si>
  <si>
    <t>Garage Block South of 33 to 45 The Roundway Claygate Esher KT10 0DP</t>
  </si>
  <si>
    <t>2021/4040</t>
  </si>
  <si>
    <t>11 Cross Road Weybridge KT13 9NX</t>
  </si>
  <si>
    <t>2021/0202</t>
  </si>
  <si>
    <t>Waterside Hampton Court Way East Molesey</t>
  </si>
  <si>
    <t>2021/0944</t>
  </si>
  <si>
    <t>37 Homefield Road Walton-On-Thames KT12 3RE</t>
  </si>
  <si>
    <t>2021/0201</t>
  </si>
  <si>
    <t>16 Lakeside Drive Esher KT10 9EZ</t>
  </si>
  <si>
    <t>2020/1629</t>
  </si>
  <si>
    <t>Garage Block South of 2 and 4 Wyndham Avenue Cobham KT11 1AT</t>
  </si>
  <si>
    <t>2021/2698</t>
  </si>
  <si>
    <t>6 The Heights Weybridge Surrey KT13 0XP</t>
  </si>
  <si>
    <t>2020/3499</t>
  </si>
  <si>
    <t>Garages and playground to the side and rear of 61- 69 Rodney Road 24-30 Ambleside Avenue 10-12 Edgehill Court and Flats 7- 11 12-14 St Johns Drive Surrey</t>
  </si>
  <si>
    <t>2021/4359</t>
  </si>
  <si>
    <t>Land to rear of 38 and 41 Twinoaks Cobham Surrey KT11 2QP</t>
  </si>
  <si>
    <t>2022/0653</t>
  </si>
  <si>
    <t>20 New Road Esher Surrey KT10 9PG</t>
  </si>
  <si>
    <t>2022/1231</t>
  </si>
  <si>
    <t>23-27 High Street Cobham Surrey KT11 3DH</t>
  </si>
  <si>
    <t>2022/1239</t>
  </si>
  <si>
    <t>1-15 Hillbrook Gardens Weybridge KT13 0SP</t>
  </si>
  <si>
    <t>2020/1932</t>
  </si>
  <si>
    <t>187A Cottimore Lane Walton-On-Thames Surrey KT12 2BX</t>
  </si>
  <si>
    <t>PAM</t>
  </si>
  <si>
    <t>PAF</t>
  </si>
  <si>
    <t>Garden</t>
  </si>
  <si>
    <t>2021/1791</t>
  </si>
  <si>
    <t>45 More Lane Esher Surrey KT10 8AP</t>
  </si>
  <si>
    <t>2021/4341</t>
  </si>
  <si>
    <t>32-34 High Street Walton-On-Thames Surrey KT12 1BZ</t>
  </si>
  <si>
    <t>2021/3072</t>
  </si>
  <si>
    <t>363 to 367 Molesey Road Walton-On-Thames Surrey KT12 3PF</t>
  </si>
  <si>
    <t>2020/2500</t>
  </si>
  <si>
    <t>Garages along Foxwarren to the rear of 115-125 Covert Road Claygate Esher Surrey</t>
  </si>
  <si>
    <t>2020/2107</t>
  </si>
  <si>
    <t>111 Hersham Road Walton-On-Thames Surrey KT12 1RN</t>
  </si>
  <si>
    <t>2018/3810</t>
  </si>
  <si>
    <t>Jolly Boatman and Hampton Court Station Redevelopment Area Hampton Court Way East Molesey KT8 9AE</t>
  </si>
  <si>
    <t>2021/2962</t>
  </si>
  <si>
    <t>Land Southwest of Arenella Mountview Road Claygate Esher
Surrey KT10 0UD</t>
  </si>
  <si>
    <t>OLA</t>
  </si>
  <si>
    <t>2021/3663</t>
  </si>
  <si>
    <t>102-106 High Street Esher Surrey KT10 9QJ</t>
  </si>
  <si>
    <t>2020/1628</t>
  </si>
  <si>
    <t>13 Garages to the rear of 27 and 27a Wyndham Avenue Cobham</t>
  </si>
  <si>
    <t>2022/0698</t>
  </si>
  <si>
    <t>Land South of, 3 Southwood Manor Farm Burhill Road Hersham Surrey KT12 4BJ</t>
  </si>
  <si>
    <t>2020/1613</t>
  </si>
  <si>
    <t>Garages to the rear of 132-152 Tartar Road Cobham Surrey</t>
  </si>
  <si>
    <t>2022/2815</t>
  </si>
  <si>
    <t>244 Walton Road, West Molesey, KT8 2HT</t>
  </si>
  <si>
    <t>2022/2491</t>
  </si>
  <si>
    <t>PDT</t>
  </si>
  <si>
    <t>2022/3231</t>
  </si>
  <si>
    <t>55 - 57 Bridge Road East Molesey Surrey KT8 9ER</t>
  </si>
  <si>
    <t>2021/4263</t>
  </si>
  <si>
    <t>6 Snellings Road Hersham Walton-On-Thames Surrey KT12 5JG</t>
  </si>
  <si>
    <t>2022/2129</t>
  </si>
  <si>
    <t>58A High Street Walton-on-Thames Surrey KT12 1BY</t>
  </si>
  <si>
    <t>2022/3795</t>
  </si>
  <si>
    <t xml:space="preserve">254 Walton Road West Molesey Surrey KT8 2HT </t>
  </si>
  <si>
    <t>PAG/CoU</t>
  </si>
  <si>
    <t>2022/2339</t>
  </si>
  <si>
    <t>32 Hersham Road Walton-On-Thames Surrey KT12 1UX</t>
  </si>
  <si>
    <t>2022/0441</t>
  </si>
  <si>
    <t>Land North West of Campbell Cottage &amp; 1 Beacon Mews South Road Weybridge Surrey KT13 9DZ</t>
  </si>
  <si>
    <t>2020/3003</t>
  </si>
  <si>
    <t>Garage block North of 54 and West of 52 Belvedere Gardens
West Molesey Surrey KT8 2TD</t>
  </si>
  <si>
    <t>2022/1342</t>
  </si>
  <si>
    <t>4A Palace Road East Molesey Surrey KT8 9DL</t>
  </si>
  <si>
    <t>2020/1627</t>
  </si>
  <si>
    <t>Lock Up Garages Waverley Road Oxshott</t>
  </si>
  <si>
    <t>2020/0582</t>
  </si>
  <si>
    <t>Claremont House, 34 Molesey Road, Hersham, KT12-4RQ</t>
  </si>
  <si>
    <t>2020/3350</t>
  </si>
  <si>
    <t>4 and 4A Castleview Road Weybridge KT13 9AB</t>
  </si>
  <si>
    <t>2021/0114</t>
  </si>
  <si>
    <t>Fairmile Farm Cottage Denby Road Cobham KT11 1JY</t>
  </si>
  <si>
    <t>2021/3769</t>
  </si>
  <si>
    <t>Southlands 40 Queens Road Weybridge Surrey KT13 0AR</t>
  </si>
  <si>
    <t>Outline</t>
  </si>
  <si>
    <t>2023/0491</t>
  </si>
  <si>
    <t>142 High Street Esher KT10 9QJ</t>
  </si>
  <si>
    <t>2021/1928</t>
  </si>
  <si>
    <t>143 Molesey Avenue,West Molesey, KT8 2RY</t>
  </si>
  <si>
    <t>2023/0714</t>
  </si>
  <si>
    <t>Building B 205 St Georges Business Park Brooklands Road Weybridge Surrey KT13 0BG</t>
  </si>
  <si>
    <t>2022/3286</t>
  </si>
  <si>
    <t>1 and 2 High Street Oxshott Leatherhead Surrey KT22 0JN</t>
  </si>
  <si>
    <t>2020/2566</t>
  </si>
  <si>
    <t>Garages North of 37 to 43 Blair Avenue Esher Surrey</t>
  </si>
  <si>
    <t>2022/2816</t>
  </si>
  <si>
    <t>Land to the East of 40 Oatlands Chase Weybridge Surrey KT13 9RT</t>
  </si>
  <si>
    <t>2020/1626</t>
  </si>
  <si>
    <t>Garage Block between 46 -48 Middleton Road Downside Cobham Surrey KT11 3NR</t>
  </si>
  <si>
    <t>2021/3348</t>
  </si>
  <si>
    <t>Cedar House Mill Road Cobham Surrey KT11 3AL</t>
  </si>
  <si>
    <t>2022/3724</t>
  </si>
  <si>
    <t>Land Southwest of Grace Land Molember Road East Molesey Surrey KT8 9NH</t>
  </si>
  <si>
    <t>2023/1124</t>
  </si>
  <si>
    <t>516 Walton Road West Molesey Surrey KT8 2QF</t>
  </si>
  <si>
    <t>2023/0807</t>
  </si>
  <si>
    <t>Bridge House 72 Bridge Road East Molesey Surrey KT8 9HF</t>
  </si>
  <si>
    <t>2022/1672</t>
  </si>
  <si>
    <t>Holly Lodge 68 Stoke Road Stoke D'Abernon Cobham Surrey KT11 3PX</t>
  </si>
  <si>
    <t>2022/2631</t>
  </si>
  <si>
    <t>Land West of 9 Cricket Way Weybridge Surrey KT13 9LP</t>
  </si>
  <si>
    <t>2023/1242</t>
  </si>
  <si>
    <t>25-27 High Street Esher Surrey KT10 9RL</t>
  </si>
  <si>
    <t>2022/1400</t>
  </si>
  <si>
    <t>Garage Block Bennett Close Cobham Surrey KT11 1AJ</t>
  </si>
  <si>
    <t>2022/1260</t>
  </si>
  <si>
    <t>27 High Street Thames Ditton Surrey KT7 0SD</t>
  </si>
  <si>
    <t>2021/1690</t>
  </si>
  <si>
    <t>52 Manor Road South Esher Surrey KT10 0QQ</t>
  </si>
  <si>
    <t>2023/1791</t>
  </si>
  <si>
    <t>AC Court Unit 7 7 High Street Thames Ditton KT7 0SR</t>
  </si>
  <si>
    <t>2022/3367</t>
  </si>
  <si>
    <t>5 Central Avenue West Molesey Surrey KT8 2QX</t>
  </si>
  <si>
    <t>2022/2378</t>
  </si>
  <si>
    <t>5 Bridge Road East Molesey Surrey KT8 9EU</t>
  </si>
  <si>
    <t>2023/1871</t>
  </si>
  <si>
    <t>Flat 96 Terrace Road Walton-On-Thames Surrey KT12 2DT</t>
  </si>
  <si>
    <t>2022/1215</t>
  </si>
  <si>
    <t>71 A High Street Walton-on-Thames Surrey KT12 1DN</t>
  </si>
  <si>
    <t>2023/0889 and 2021/4167 and 2021/2890</t>
  </si>
  <si>
    <t>4 Queens Road Hersham Walton-On-Thames Surrey KT12 5LS</t>
  </si>
  <si>
    <t>2023/1184</t>
  </si>
  <si>
    <t>49 and 50 High Street Oxshott Leatherhead Surrey KT22 0JP</t>
  </si>
  <si>
    <t>2023/2091</t>
  </si>
  <si>
    <t>103 Ashley Road Walton-On-Thames Surrey KT12 1HL</t>
  </si>
  <si>
    <t>COU</t>
  </si>
  <si>
    <t>2023/2327</t>
  </si>
  <si>
    <t>133A Hersham Road Walton-On-Thames Surrey KT12 1RW</t>
  </si>
  <si>
    <t>2021/2350</t>
  </si>
  <si>
    <t>44 Octagon Road Whiteley Village Hersham Walton-On-Thames Surrey KT12 4EA</t>
  </si>
  <si>
    <t>2023/2417</t>
  </si>
  <si>
    <t>30 Monument Green Weybridge Surrey KT13 8QW</t>
  </si>
  <si>
    <t>2023/1139</t>
  </si>
  <si>
    <t>Thames Lodge 129 Thorkhill Road Thames Ditton Surrey KT7 0UN</t>
  </si>
  <si>
    <t>2023/1792</t>
  </si>
  <si>
    <t xml:space="preserve">Land West Of, 18 Riverside Road Hersham Walton-On-Thames Surrey KT12 4PE </t>
  </si>
  <si>
    <t>2021/1536</t>
  </si>
  <si>
    <t>145-149 Hersham Road Hersham Walton-On-Thames Surrey KT12 5NR</t>
  </si>
  <si>
    <t>2023/2361</t>
  </si>
  <si>
    <t>6 Baker Street Weybridge Surrey KT13 8AU</t>
  </si>
  <si>
    <t>2023/2311</t>
  </si>
  <si>
    <t>63 Bridge Road East Molesey Surrey KT8 9ER</t>
  </si>
  <si>
    <t>2023/2526</t>
  </si>
  <si>
    <t>13 Sidney Road Walton-On-Thames Surrey KT12 2NA</t>
  </si>
  <si>
    <t>2023/0787</t>
  </si>
  <si>
    <t>1A Locke King Road Weybridge Surrey KT13 0SY</t>
  </si>
  <si>
    <t>2023/1043</t>
  </si>
  <si>
    <t>6 Pine Grove Weybridge Surrey KT13 9AX</t>
  </si>
  <si>
    <t>2023/1884</t>
  </si>
  <si>
    <t>28 Green Lane Hersham Walton-On-Thames Surrey KT12 5HD</t>
  </si>
  <si>
    <t>2021/1192 and 2021/4279</t>
  </si>
  <si>
    <t>Britannia House Pool Road West Molesey Surrey KT8 2AB</t>
  </si>
  <si>
    <t>2023/0145</t>
  </si>
  <si>
    <t>Conifers Old Avenue Weybridge Surrey KT13 0QD</t>
  </si>
  <si>
    <t>2023/1123</t>
  </si>
  <si>
    <t>92 Thorkhill Road Thames Ditton Surrey KT7 0UQ</t>
  </si>
  <si>
    <t>2022/0479</t>
  </si>
  <si>
    <t>72B Church Street Weybridge Surrey KT13 8DL</t>
  </si>
  <si>
    <t>2022/2847</t>
  </si>
  <si>
    <t>37 and 39 Queens Road Hersham Walton-on-Thames Surrey KT12 5NE</t>
  </si>
  <si>
    <t>2023/0304</t>
  </si>
  <si>
    <t>Land rear of 90 Esher Road East Molesey KT8 0AG</t>
  </si>
  <si>
    <t>2023/0453</t>
  </si>
  <si>
    <t>20 Effingham Road, Long Ditton, Surbiton, KT6 5JY</t>
  </si>
  <si>
    <t>2023/1359</t>
  </si>
  <si>
    <t>Brooklands College, Heath Road</t>
  </si>
  <si>
    <t>2023/1382</t>
  </si>
  <si>
    <t>Garage Block Ikona Court Weybridge Surrey KT13 0DW</t>
  </si>
  <si>
    <t>2022/2746</t>
  </si>
  <si>
    <t>Members Hill, Brooklands Road</t>
  </si>
  <si>
    <t>Designation (Town Centre/ SEL/ GB / SHLAA site/ SLDRA)</t>
  </si>
  <si>
    <t>Loss of Office space</t>
  </si>
  <si>
    <t>Subdivision</t>
  </si>
  <si>
    <t>Long Ditton</t>
  </si>
  <si>
    <t>Molesey</t>
  </si>
  <si>
    <t>Molesey West</t>
  </si>
  <si>
    <t>Town centre</t>
  </si>
  <si>
    <t>?</t>
  </si>
  <si>
    <t>SEL</t>
  </si>
  <si>
    <t>Molesey East</t>
  </si>
  <si>
    <t>Weybridge St Georges Hill</t>
  </si>
  <si>
    <t>C3/ HMO</t>
  </si>
  <si>
    <t>Check</t>
  </si>
  <si>
    <t>District</t>
  </si>
  <si>
    <t xml:space="preserve"> </t>
  </si>
  <si>
    <t>Cobham and Downside</t>
  </si>
  <si>
    <t>C3/E</t>
  </si>
  <si>
    <t>50m2 loss of class E</t>
  </si>
  <si>
    <t>E (1,500sqm)</t>
  </si>
  <si>
    <t>0.11ha</t>
  </si>
  <si>
    <t>455.54sqm</t>
  </si>
  <si>
    <t>2752sqm</t>
  </si>
  <si>
    <t>723sqm</t>
  </si>
  <si>
    <t>236sqm</t>
  </si>
  <si>
    <t>645.5sqm</t>
  </si>
  <si>
    <t>592.99sqm</t>
  </si>
  <si>
    <t>135.8sqm</t>
  </si>
  <si>
    <t>98sqm</t>
  </si>
  <si>
    <t>70sqm</t>
  </si>
  <si>
    <t>0.10ha</t>
  </si>
  <si>
    <t>380sqm</t>
  </si>
  <si>
    <t>233sqm</t>
  </si>
  <si>
    <t>481sqm</t>
  </si>
  <si>
    <t>349sqm</t>
  </si>
  <si>
    <t>93sqm</t>
  </si>
  <si>
    <t>313.5sqm</t>
  </si>
  <si>
    <t>549sqm</t>
  </si>
  <si>
    <t>900sqm</t>
  </si>
  <si>
    <t>164.21sqm</t>
  </si>
  <si>
    <t>1049.01sqm</t>
  </si>
  <si>
    <t>104.4sqm</t>
  </si>
  <si>
    <t>198.50sqm</t>
  </si>
  <si>
    <t>329.35sqm</t>
  </si>
  <si>
    <t>412.12sqm</t>
  </si>
  <si>
    <t>0.16ha</t>
  </si>
  <si>
    <t>632.09sqm</t>
  </si>
  <si>
    <t>37sqm</t>
  </si>
  <si>
    <t>Sites with Planning Permission 1-4 units</t>
  </si>
  <si>
    <t>Sites with Under construction 1-4 units</t>
  </si>
  <si>
    <t>Total n.o of units under construction</t>
  </si>
  <si>
    <t>Total of windfalls minus 1-4 units U/C</t>
  </si>
  <si>
    <t>Total of windfalls minus 1-4 units with PP</t>
  </si>
  <si>
    <t>Step 1</t>
  </si>
  <si>
    <t>Step 2</t>
  </si>
  <si>
    <t>2019/2556</t>
  </si>
  <si>
    <t>Site of Stompond Lane Sports Ground Stompond Lane Walton-On-Thames KT12 1HF</t>
  </si>
  <si>
    <t>2018/0160</t>
  </si>
  <si>
    <t>16 Monument Green Weybridge KT13 8QT</t>
  </si>
  <si>
    <t>2019/1287</t>
  </si>
  <si>
    <t>Willow House Copse Road Cobham KT11 2TN</t>
  </si>
  <si>
    <t>2018/3782</t>
  </si>
  <si>
    <t>Claygate House Littleworth Road Esher KT10 9PN</t>
  </si>
  <si>
    <t>2016/2460</t>
  </si>
  <si>
    <t>1 Holtwood Road Oxshott Leatherhead Surrey KT22 0QL</t>
  </si>
  <si>
    <t>2019/2670</t>
  </si>
  <si>
    <t>Land to Rear of 41 Oatlands Chase Weybridge KT13 9RP</t>
  </si>
  <si>
    <t>2019/2884</t>
  </si>
  <si>
    <t>Land Southeast of Woodside House Cockrow Hill St Mary's Road Long Ditton KT6 5HE</t>
  </si>
  <si>
    <t>2019/0792</t>
  </si>
  <si>
    <t>1 Green Lane Cobham KT11 2NN</t>
  </si>
  <si>
    <t>2020/0554</t>
  </si>
  <si>
    <t>500 Walton Road West Molesey KT8 2QF</t>
  </si>
  <si>
    <t>2017/4155</t>
  </si>
  <si>
    <t>Site of 38 Knowle Park Cobham Surrey KT11 3AA</t>
  </si>
  <si>
    <t>2019/2492</t>
  </si>
  <si>
    <t>10 Woodland Grove Weybridge KT13 9EQ</t>
  </si>
  <si>
    <t>2017/0401</t>
  </si>
  <si>
    <t>61-63 More Lane Esher KT10 8AR</t>
  </si>
  <si>
    <t>2019/1703</t>
  </si>
  <si>
    <t>Site to Rear of 136 Beauchamp Road KT8 2PH</t>
  </si>
  <si>
    <t>2020/0976</t>
  </si>
  <si>
    <t>2 Quinton Road Thames Ditton KT7 0AX</t>
  </si>
  <si>
    <t>2019/3430</t>
  </si>
  <si>
    <t>28 Esher Road Hersham Walton-On-Thames KT12 4LG</t>
  </si>
  <si>
    <t>2018/1531</t>
  </si>
  <si>
    <t>14 Egmont Road Walton-On-Thames KT12 2NW</t>
  </si>
  <si>
    <t>2017/0419</t>
  </si>
  <si>
    <t>Site of 18 19 And 21 St Johns Drive Walton-On-Thames Surrey KT12 3NH</t>
  </si>
  <si>
    <t>2019/1969</t>
  </si>
  <si>
    <t>37 The Parade Claygate Esher KT10 0PD</t>
  </si>
  <si>
    <t>2019/1032</t>
  </si>
  <si>
    <t>Land Northeast of 49 to 51 High Street Cobham</t>
  </si>
  <si>
    <t>2018/2989</t>
  </si>
  <si>
    <t>Bridge House 41-45 High Street Weybridge KT13 8BB</t>
  </si>
  <si>
    <t>2017/2405</t>
  </si>
  <si>
    <t>Land South of 54 Foxholes Weybridge Surrey KT13 0BN</t>
  </si>
  <si>
    <t>2016/1614
2017/1199</t>
  </si>
  <si>
    <t>Rosemary House Portsmouth Road Esher Surrey KT10 9AA</t>
  </si>
  <si>
    <t>2017/3870</t>
  </si>
  <si>
    <t>Weybridge Hall Church Street Weybridge Surrey KT13 8DX</t>
  </si>
  <si>
    <t>2017/2534</t>
  </si>
  <si>
    <t>St Georges House 24 Queens Road Weybridge Surrey KT13 9UX</t>
  </si>
  <si>
    <t>2018/0244</t>
  </si>
  <si>
    <t>28-30 High Street Weybridge Surrey KT13 8AB</t>
  </si>
  <si>
    <t>2014/4564</t>
  </si>
  <si>
    <t>Land adjacent to 21 Icklingham Road Cobham Surrey KT11 2NQ</t>
  </si>
  <si>
    <t>2020/1020</t>
  </si>
  <si>
    <t>Upper Court Portsmouth Road Esher KT10 9JH</t>
  </si>
  <si>
    <t>2019/3471</t>
  </si>
  <si>
    <t>Bevendean Cottage Warren Lane Oxshott Leatherhead KT22 0SU</t>
  </si>
  <si>
    <t>2020/1243</t>
  </si>
  <si>
    <t>The Lodge 29A Palace Road East Molesey KT8 9DJ</t>
  </si>
  <si>
    <t>2018/1933</t>
  </si>
  <si>
    <t>Oxford House Leatherhead Road Oxshott Leatherhead Surrey KT22 0ET</t>
  </si>
  <si>
    <t>2019/3370</t>
  </si>
  <si>
    <t>Hillview Nusery Seven Hills Road Walton-On-Thames KT12 4DD</t>
  </si>
  <si>
    <t>2019/2211</t>
  </si>
  <si>
    <t>Land Northwest of 215 to 217 Portsmouth Road Cobham KT11 1JR</t>
  </si>
  <si>
    <t>2018/1805</t>
  </si>
  <si>
    <t>Land Southwest of 9 Lower Sand Hills Long Ditton KT6 6RP</t>
  </si>
  <si>
    <t>2019/0398</t>
  </si>
  <si>
    <t>212 Walton Road East Molesey KT8 0HR</t>
  </si>
  <si>
    <t>2021/0834</t>
  </si>
  <si>
    <t>Land Rear of 2 Littleheath farm Cottage Steels Lane Oxshott Leatherhead KT22 0RX</t>
  </si>
  <si>
    <t>2020/2614</t>
  </si>
  <si>
    <t>106 Walton Road East Molesey KT8 0HP</t>
  </si>
  <si>
    <t>2020/3048</t>
  </si>
  <si>
    <t>1 Portsmouth Avenue Thames Ditton KT7 0RW</t>
  </si>
  <si>
    <t>2020/3223</t>
  </si>
  <si>
    <t>8-14 Oatlands Drive Weybridge KT13 9JL</t>
  </si>
  <si>
    <t>2019/0386</t>
  </si>
  <si>
    <t>St Catherines Thames Street Weybridge KT13 8JR</t>
  </si>
  <si>
    <t>2019/3163</t>
  </si>
  <si>
    <t>Garage Block Ikona Court Weybridge</t>
  </si>
  <si>
    <t>2021/0056</t>
  </si>
  <si>
    <t>19 Dale Road Walton-On-Thames KT12 2PY</t>
  </si>
  <si>
    <t>2019/3228</t>
  </si>
  <si>
    <t>Land Northeast of 15 Courtlands Avenue Esher KT10 9HZ</t>
  </si>
  <si>
    <t>2018/0492</t>
  </si>
  <si>
    <t>28 Red Lane Claygate Esher KT10 0ES</t>
  </si>
  <si>
    <t>2017/3397</t>
  </si>
  <si>
    <t>55 Weston Avenue West Molesey KT8 1RG</t>
  </si>
  <si>
    <t>2018/2132</t>
  </si>
  <si>
    <t>Land to the South of Old Oak March Road Weybridge KT13 8XA</t>
  </si>
  <si>
    <t>2018/2520</t>
  </si>
  <si>
    <t>Elmer Dene 95 Queens Road Hersham Walton-On-Thames Surrey KT12 5LA</t>
  </si>
  <si>
    <t>2018/0632</t>
  </si>
  <si>
    <t>Lincoln Court Old Avenue Weybridge Surrey KT13 0PH</t>
  </si>
  <si>
    <t>2018/3193</t>
  </si>
  <si>
    <t>70 Baker Street Weybridge Surrey KT13 8AL</t>
  </si>
  <si>
    <t>2018/0175</t>
  </si>
  <si>
    <t>Grantchester House 5 Hinchley Way Esher KT10 0BD</t>
  </si>
  <si>
    <t>2020/1222</t>
  </si>
  <si>
    <t>145-149 Hersham Road Hersham Walton-On-Thames KT12 5NR</t>
  </si>
  <si>
    <t>2020/2423</t>
  </si>
  <si>
    <t>42 High Street Walton-On-Thames KT12 1BZ</t>
  </si>
  <si>
    <t>2021/3417</t>
  </si>
  <si>
    <t>Auckland House New Zealand Avenue Walton-On-Thames Surrey KT12 1PL</t>
  </si>
  <si>
    <t>Unit Southwest Of 42 High Street Walton-On-Thames Surrey KT12 1BZ</t>
  </si>
  <si>
    <t>2018/2263</t>
  </si>
  <si>
    <t xml:space="preserve">Land East Of 13a Station Avenue Walton-On-Thames Surrey KT12 1NF </t>
  </si>
  <si>
    <t>2019/0187</t>
  </si>
  <si>
    <t>Warehouse 47 Thames Street Weybridge Surrey KT13 8JG</t>
  </si>
  <si>
    <t>2021/1923</t>
  </si>
  <si>
    <t>18 Heath Ridge Green Cobham KT11 2QJ</t>
  </si>
  <si>
    <t>2021/1399
2022/3124</t>
  </si>
  <si>
    <t>Heath Lodge St George's Avenue Weybridge Surrey KT13 0DA</t>
  </si>
  <si>
    <t>2019/2378</t>
  </si>
  <si>
    <t>5 Central Avenue West Molesey KT8 2QX</t>
  </si>
  <si>
    <t>2021/3517</t>
  </si>
  <si>
    <t>Oak House 19 Queens Road Weybridge Surrey KT13 9UE</t>
  </si>
  <si>
    <t>2019/3601</t>
  </si>
  <si>
    <t>Thamesview House Felix Road Walton-On-Thames KT12 2SL</t>
  </si>
  <si>
    <t>2019/3494</t>
  </si>
  <si>
    <t>Horsley Bungalow Old Avenue Weybridge KT13 0PS</t>
  </si>
  <si>
    <t>2021/4104</t>
  </si>
  <si>
    <t>Foxholes Stokesheath Road Oxshott Leatherhead KT22 0PP</t>
  </si>
  <si>
    <t>2018/0254</t>
  </si>
  <si>
    <t>88 Hurst Road East Molesey KT8 9AH</t>
  </si>
  <si>
    <t>2019/2309</t>
  </si>
  <si>
    <t>9 Leigh Court Close Cobham KT11 2HT</t>
  </si>
  <si>
    <t>2019/2005</t>
  </si>
  <si>
    <t>Units1 &amp; 2 Hampton Court Estate Summer Road Thames Ditton KT7 0RG</t>
  </si>
  <si>
    <t>2021/2127</t>
  </si>
  <si>
    <t>Linbridge Oatlands Avenue Weybridge KT13 9TR</t>
  </si>
  <si>
    <t>2021/3946</t>
  </si>
  <si>
    <t>Land West of 1 to 3 High Street and Trenchard Arlidge Oakshade Road Oxshott Leatherhead Surrey KT22 0JU</t>
  </si>
  <si>
    <t>2020/1084</t>
  </si>
  <si>
    <t>Land adjacent to 58 The Roundway Claygate KT10 0DW</t>
  </si>
  <si>
    <t>2021/3413</t>
  </si>
  <si>
    <t>9 Water Lane Cobham KT11 2PA</t>
  </si>
  <si>
    <t>2021/2254</t>
  </si>
  <si>
    <t>Copsem Manor 50 Copsem Lane Esher Surrey KT10 9HJ</t>
  </si>
  <si>
    <t>2018/3678</t>
  </si>
  <si>
    <t>1-5 Hillside Portsmouth Road Esher KT10 9LJ</t>
  </si>
  <si>
    <t>2019/2119</t>
  </si>
  <si>
    <t>Warling Dean 33 New Road Esher KT10 9PG</t>
  </si>
  <si>
    <t>2018/3671</t>
  </si>
  <si>
    <t>Site of 45 to 55 Waverley Road 1 and 3 Lyfield and 4 to 10 Webster Close Oxshott</t>
  </si>
  <si>
    <t>2021/4194</t>
  </si>
  <si>
    <t>142 High Street Esher Surrey KT10 9QJ</t>
  </si>
  <si>
    <t>2022/1998
2021/2764</t>
  </si>
  <si>
    <t>16 Sandy Lane Walton-on-Thames Surrey KT12 2EQ</t>
  </si>
  <si>
    <t>2020/2095</t>
  </si>
  <si>
    <t>Site of Claygate House Littleworth Road Esher KT10 9PN</t>
  </si>
  <si>
    <t>2021/3269</t>
  </si>
  <si>
    <t>Cold Norton Farm Ockham Lane Cobham Surrey KT11 1LW</t>
  </si>
  <si>
    <t>2022/3441</t>
  </si>
  <si>
    <t>Beacon House Beacon Mews South Road Weybridge Surrey KT13 9DZ</t>
  </si>
  <si>
    <t>2022/0086</t>
  </si>
  <si>
    <t>Beechcroft Manor Weybridge KT13 9NY</t>
  </si>
  <si>
    <t>2021/0395</t>
  </si>
  <si>
    <t>Two Oaks Castleview Road Weybridge KT13 9AA</t>
  </si>
  <si>
    <t>2019/1588</t>
  </si>
  <si>
    <t>Land Adjacent to 39 Charlton Avenue Hersham Walton-On-Thames KT12 5LE</t>
  </si>
  <si>
    <t>2021/1399</t>
  </si>
  <si>
    <t>2020/2814</t>
  </si>
  <si>
    <t>The Waffrons Woodstock Lane South Chessington Surrey KT9 1UF</t>
  </si>
  <si>
    <t>2019/2569</t>
  </si>
  <si>
    <t>412 Walton Road West Molesey KT8 2JG</t>
  </si>
  <si>
    <t>2019/1258</t>
  </si>
  <si>
    <t>Nyumbani Ruxley Crescent Claygate Esher KT10 0TZ</t>
  </si>
  <si>
    <t>2019/1939</t>
  </si>
  <si>
    <t>41 Onslow Road Hersham Walton-On-Thames KT12 5BA</t>
  </si>
  <si>
    <t>2018/2260</t>
  </si>
  <si>
    <t>Land South of 50 Primrose Road Hersham Walton-On-Thames KT12 5JD</t>
  </si>
  <si>
    <t>2021/3596</t>
  </si>
  <si>
    <t>6 AC Court High Street Thames Ditton KT7 0SR</t>
  </si>
  <si>
    <t>2021/0160</t>
  </si>
  <si>
    <t>16 Stevens Lane Claygate Esher KT10 0TE</t>
  </si>
  <si>
    <t>2022/3830</t>
  </si>
  <si>
    <t>Tintern Court Cavendish Road Weybridge Surrey KT13 0JX</t>
  </si>
  <si>
    <t>2019/0575</t>
  </si>
  <si>
    <t>Land East of 82 Island Farm Road West Molesey KT8 2LQ</t>
  </si>
  <si>
    <t>The Royal Cambridge Home, 82-84 Hurst Road East Molesey KT8 9AH (C2)</t>
  </si>
  <si>
    <t>2022/1212</t>
  </si>
  <si>
    <t>Land Southeast of 39 Stoke Road Stoke D'Abernon Cobham Surrey KT11 3BH</t>
  </si>
  <si>
    <t>2022/3676</t>
  </si>
  <si>
    <t>Tall Trees Four Acres Cobham Surrey KT11 2EB</t>
  </si>
  <si>
    <t>2020/1224</t>
  </si>
  <si>
    <t>Land South of 8 Arnison Road East Molesey KT8 9JJ</t>
  </si>
  <si>
    <t>2023/0643</t>
  </si>
  <si>
    <t>Land at 90 Fairmile Lane Cobham Surrey KT11 2DA</t>
  </si>
  <si>
    <t>2020/3340</t>
  </si>
  <si>
    <t>32 Hersham Road Walton-On-Thames KT12 1UX</t>
  </si>
  <si>
    <t>2020/2626</t>
  </si>
  <si>
    <t>Administration Block Octagon Road Whiteley Village Hersham Walton-On-Thames Surrey KT12 4EG</t>
  </si>
  <si>
    <t>2023/0177</t>
  </si>
  <si>
    <t>41 Riverside Road Hersham Walton-On-Thames Surrey KT12 4PH</t>
  </si>
  <si>
    <t>2019/2469</t>
  </si>
  <si>
    <t>32 Green Lane Cobham KT11 2NN</t>
  </si>
  <si>
    <t>2022/3246</t>
  </si>
  <si>
    <t>Beech Shadows 15 Woodside Road Cobham Surrey KT11 2QR</t>
  </si>
  <si>
    <t>2023/0149</t>
  </si>
  <si>
    <t>Blue Barn Farm Blue Barn Lane Weybridge Surrey KT13 0NH</t>
  </si>
  <si>
    <t>2022/2376</t>
  </si>
  <si>
    <t>4 Fernhill Oxshott Leatherhead Surrey KT22 0JH</t>
  </si>
  <si>
    <t>2022/0439</t>
  </si>
  <si>
    <t>29-31 Creek Road East Molesey Surrey KT8 9BE</t>
  </si>
  <si>
    <t>2020/0145</t>
  </si>
  <si>
    <t>Admiral Rodney House 17 Church Street Walton-On-Thames Surrey KT12 2QT</t>
  </si>
  <si>
    <t>2021/4404</t>
  </si>
  <si>
    <t>39 Charlton Avenue Hersham Walton-On-Thames Surrey KT12 5LE</t>
  </si>
  <si>
    <t>2022/1797</t>
  </si>
  <si>
    <t xml:space="preserve">Barn and Land at Silvermere Farm Byfleet Road Cobham Surrey KT11 1DX </t>
  </si>
  <si>
    <t>2022/0812</t>
  </si>
  <si>
    <t>Land adjacent to 15 Hall Place Drive Weybridge Surrey KT13 0AJ</t>
  </si>
  <si>
    <t>2021/0862</t>
  </si>
  <si>
    <t>5 High Street Esher KT10 9RL</t>
  </si>
  <si>
    <t>2022/0942</t>
  </si>
  <si>
    <t xml:space="preserve">2 Lebanon Drive Cobham Surrey KT11 2PR </t>
  </si>
  <si>
    <t>2021/1431</t>
  </si>
  <si>
    <t>5 Hinchley Way Esher Surrey KT10 0BD</t>
  </si>
  <si>
    <t>2021/1106</t>
  </si>
  <si>
    <t>2023/0786</t>
  </si>
  <si>
    <t>Hawthornhill, Granville Road, Weybridge, KT13 0QG</t>
  </si>
  <si>
    <t>2023/1241</t>
  </si>
  <si>
    <t>K A D House Portsmouth Road Esher Surrey KT10 9AD</t>
  </si>
  <si>
    <t>2023/0647</t>
  </si>
  <si>
    <t>35 Onslow Road Hersham Walton-On-Thames Surrey KT12 5BA</t>
  </si>
  <si>
    <t>2022/0440</t>
  </si>
  <si>
    <t>33 Creek Road, East Molesey, KT8 9BE</t>
  </si>
  <si>
    <t>2016/1066</t>
  </si>
  <si>
    <t>162 Portsmouth Road Thames Ditton Surrey KT7 0XR</t>
  </si>
  <si>
    <t>Step 3</t>
  </si>
  <si>
    <t>Step 4</t>
  </si>
  <si>
    <t>Step 5</t>
  </si>
  <si>
    <t>Total n.o of 1-4 net dwellings U/C</t>
  </si>
  <si>
    <t>Total n.o of 1-4 net dwellings PP</t>
  </si>
  <si>
    <t>Total n.o of units with Planning Permission</t>
  </si>
  <si>
    <t>Commencement (Approved Inpectors)</t>
  </si>
  <si>
    <t>Conv</t>
  </si>
  <si>
    <t>GB</t>
  </si>
  <si>
    <t>CoU/Ext</t>
  </si>
  <si>
    <t>22 units now completed leaving 44 still UC</t>
  </si>
  <si>
    <t>Cobham</t>
  </si>
  <si>
    <t>Full/Sub-Division</t>
  </si>
  <si>
    <t>2xBrownfield 4xGarden</t>
  </si>
  <si>
    <t>Full/CoU</t>
  </si>
  <si>
    <t>Walton-On-Thames</t>
  </si>
  <si>
    <t>PNP</t>
  </si>
  <si>
    <t>OLA &amp; RM</t>
  </si>
  <si>
    <t>Loss of C2</t>
  </si>
  <si>
    <t>21/04/2022</t>
  </si>
  <si>
    <t>26/05/2022</t>
  </si>
  <si>
    <t>27/05/2022</t>
  </si>
  <si>
    <t>CoU/Full</t>
  </si>
  <si>
    <t>31/05/2022</t>
  </si>
  <si>
    <t>c3</t>
  </si>
  <si>
    <t>16/06/22</t>
  </si>
  <si>
    <t>16/06/2022</t>
  </si>
  <si>
    <t>20/06/2022</t>
  </si>
  <si>
    <t>15/07/22</t>
  </si>
  <si>
    <t>18.10.22</t>
  </si>
  <si>
    <t>31.10.22</t>
  </si>
  <si>
    <t>01.11.22</t>
  </si>
  <si>
    <t>28.11.22</t>
  </si>
  <si>
    <t>02.12.22</t>
  </si>
  <si>
    <t>12.12.22</t>
  </si>
  <si>
    <t>24.01.23</t>
  </si>
  <si>
    <t xml:space="preserve">OLA - Permission granted subject to 106 </t>
  </si>
  <si>
    <t>Hinchley Wood and Weston Green</t>
  </si>
  <si>
    <t>01.02.23</t>
  </si>
  <si>
    <t>28.09.22</t>
  </si>
  <si>
    <t>6 started at Grange Close
20 started at Grange Close -Oct 22. 23 started at 412 Walton Road June 2023</t>
  </si>
  <si>
    <t>Greenbelt</t>
  </si>
  <si>
    <t>PNMA</t>
  </si>
  <si>
    <t>0.64ha</t>
  </si>
  <si>
    <t>0.12ha</t>
  </si>
  <si>
    <t>FUL/CoU</t>
  </si>
  <si>
    <t>436sqm</t>
  </si>
  <si>
    <t>0.13 ha</t>
  </si>
  <si>
    <t>FULL</t>
  </si>
  <si>
    <t>13/09/22</t>
  </si>
  <si>
    <t xml:space="preserve">PAG </t>
  </si>
  <si>
    <t>47.86sqm</t>
  </si>
  <si>
    <t>126.52sqm</t>
  </si>
  <si>
    <t>332sqm</t>
  </si>
  <si>
    <t>Ward</t>
  </si>
  <si>
    <t>Windfalls</t>
  </si>
  <si>
    <t>Under construction</t>
  </si>
  <si>
    <t>Permissions</t>
  </si>
  <si>
    <t>x</t>
  </si>
  <si>
    <t>LAA Ref</t>
  </si>
  <si>
    <t>Copsem Lane</t>
  </si>
  <si>
    <t>New Road</t>
  </si>
  <si>
    <t xml:space="preserve">Garages to the rear of </t>
  </si>
  <si>
    <t>Island Farm Road</t>
  </si>
  <si>
    <t>West Molesey</t>
  </si>
  <si>
    <t>Holroyd Road</t>
  </si>
  <si>
    <t>Garages to the rear of 6-24</t>
  </si>
  <si>
    <t>Lockhart Road</t>
  </si>
  <si>
    <t>Garages at</t>
  </si>
  <si>
    <t>Sunnyside</t>
  </si>
  <si>
    <t>Car Park south of Southbank</t>
  </si>
  <si>
    <t>Thorkill Road</t>
  </si>
  <si>
    <t>Brook House and Thames Honda</t>
  </si>
  <si>
    <t>Portsmouth Road</t>
  </si>
  <si>
    <t>Café Rouge</t>
  </si>
  <si>
    <t>Torrington Lodge Car Park</t>
  </si>
  <si>
    <t>Hare Lane</t>
  </si>
  <si>
    <t>9-21a</t>
  </si>
  <si>
    <t>High Street</t>
  </si>
  <si>
    <t>Walton Park Car Park</t>
  </si>
  <si>
    <t>Walton Park</t>
  </si>
  <si>
    <t>Weybridge Hospital and car park 22</t>
  </si>
  <si>
    <t>Church Street</t>
  </si>
  <si>
    <t>Garages to the rear of Broadwater House</t>
  </si>
  <si>
    <t>Grenside Road</t>
  </si>
  <si>
    <t xml:space="preserve">Weybridge Bowling Club 19 </t>
  </si>
  <si>
    <t>Springfield Lane</t>
  </si>
  <si>
    <t>63 Queens Road</t>
  </si>
  <si>
    <t>Orchard Lane</t>
  </si>
  <si>
    <t>East Molesey</t>
  </si>
  <si>
    <t>Oxshott</t>
  </si>
  <si>
    <t>Fairmile Lane</t>
  </si>
  <si>
    <t>Mill Road</t>
  </si>
  <si>
    <t>Oatlands Drive</t>
  </si>
  <si>
    <t>133-135</t>
  </si>
  <si>
    <t>Walton Road</t>
  </si>
  <si>
    <t>Bransby Lodge</t>
  </si>
  <si>
    <t>Torrington, 18-20</t>
  </si>
  <si>
    <t>St Marys Road</t>
  </si>
  <si>
    <t>Garages to rear of 84-92 94-96</t>
  </si>
  <si>
    <t>Rodney Road</t>
  </si>
  <si>
    <t xml:space="preserve">Garage Block West Of 14 And North Of 15, </t>
  </si>
  <si>
    <t>Brende Gardens</t>
  </si>
  <si>
    <t>Crown House</t>
  </si>
  <si>
    <t>Church Road</t>
  </si>
  <si>
    <t>Queens Road</t>
  </si>
  <si>
    <t>Valiant House</t>
  </si>
  <si>
    <t>12 and land rear of 10-26</t>
  </si>
  <si>
    <t>Claygate Lane</t>
  </si>
  <si>
    <t>Brooklands Road</t>
  </si>
  <si>
    <t>White Herons</t>
  </si>
  <si>
    <t>Fairmile Park Road</t>
  </si>
  <si>
    <t>Holtwood Road</t>
  </si>
  <si>
    <t>Site Address 1</t>
  </si>
  <si>
    <t>Site Address 2</t>
  </si>
  <si>
    <t>Site Address 3</t>
  </si>
  <si>
    <t>Post Code</t>
  </si>
  <si>
    <t>Ward(s)</t>
  </si>
  <si>
    <t>Settlement Area(s)</t>
  </si>
  <si>
    <t>Landowners</t>
  </si>
  <si>
    <t>Source</t>
  </si>
  <si>
    <t>Pre-App</t>
  </si>
  <si>
    <t>Planning Status</t>
  </si>
  <si>
    <t>Site Area (ha)</t>
  </si>
  <si>
    <t>Existing Use</t>
  </si>
  <si>
    <t>Proposed Use</t>
  </si>
  <si>
    <t>C3 Gross Units / Pitches</t>
  </si>
  <si>
    <t>C3 Net Units / Pitches</t>
  </si>
  <si>
    <t>C2 Gross Housing</t>
  </si>
  <si>
    <t xml:space="preserve">C2 Net  Housing </t>
  </si>
  <si>
    <t>Net additional floorspace sqm</t>
  </si>
  <si>
    <t>Type of Land</t>
  </si>
  <si>
    <t>Timescale</t>
  </si>
  <si>
    <t>General Notes</t>
  </si>
  <si>
    <t>KT12 1DH</t>
  </si>
  <si>
    <t>Pre app</t>
  </si>
  <si>
    <t>2023/1373</t>
  </si>
  <si>
    <t>Commercial</t>
  </si>
  <si>
    <t>Mixed Use</t>
  </si>
  <si>
    <t>yes</t>
  </si>
  <si>
    <t>1 to 5</t>
  </si>
  <si>
    <t>Cobham, Oxshott and Stoke D'Abernon</t>
  </si>
  <si>
    <t>PA Hosuing</t>
  </si>
  <si>
    <t>Planning Application</t>
  </si>
  <si>
    <t>garages</t>
  </si>
  <si>
    <t>Housing</t>
  </si>
  <si>
    <t>PA Housing</t>
  </si>
  <si>
    <t>KT12 5NF</t>
  </si>
  <si>
    <t>Planning History</t>
  </si>
  <si>
    <t>2021/2172</t>
  </si>
  <si>
    <t>2021/0345</t>
  </si>
  <si>
    <t>2021/0345- under consideration</t>
  </si>
  <si>
    <t>Internal Workshops
UCS
PreApp</t>
  </si>
  <si>
    <t>PreApp83896956</t>
  </si>
  <si>
    <t>Garages/ Sui Generis</t>
  </si>
  <si>
    <t xml:space="preserve">Housing </t>
  </si>
  <si>
    <t>2020/3450-under consideration</t>
  </si>
  <si>
    <t>PreApp</t>
  </si>
  <si>
    <t>KT10 0LG</t>
  </si>
  <si>
    <t>Internal workshops
UCS
PreApp</t>
  </si>
  <si>
    <t>Under consideration 2021/0349</t>
  </si>
  <si>
    <t>Thames Ditton, Long Ditton, Hinchley Wood and Weston Green</t>
  </si>
  <si>
    <t>Residential</t>
  </si>
  <si>
    <t>10 Chuch Street</t>
  </si>
  <si>
    <t>KT13 8DX</t>
  </si>
  <si>
    <t>2023/0102</t>
  </si>
  <si>
    <t>Commecial and storage</t>
  </si>
  <si>
    <t>Mixed use</t>
  </si>
  <si>
    <t>2020/1612- under consideration</t>
  </si>
  <si>
    <t>2020/3004- under consideration</t>
  </si>
  <si>
    <t>Weybridge St George's Hill</t>
  </si>
  <si>
    <t>Planning history</t>
  </si>
  <si>
    <t>residential</t>
  </si>
  <si>
    <t>KT8 0DT</t>
  </si>
  <si>
    <t>2021/0176</t>
  </si>
  <si>
    <t>Garages</t>
  </si>
  <si>
    <t>KT13 8PZ</t>
  </si>
  <si>
    <t>UCS</t>
  </si>
  <si>
    <t>2022/0395- Registered
2020/3496- Withdrawn</t>
  </si>
  <si>
    <t>2022/1271- Under consideration</t>
  </si>
  <si>
    <t>KT10 9AD</t>
  </si>
  <si>
    <t>UCS
PreApp</t>
  </si>
  <si>
    <t>PreApp115045368</t>
  </si>
  <si>
    <t>KT13 0QX</t>
  </si>
  <si>
    <t>2023/0814</t>
  </si>
  <si>
    <t>dwelling</t>
  </si>
  <si>
    <t>St Leondards Road</t>
  </si>
  <si>
    <t>KT7 0RN</t>
  </si>
  <si>
    <t>KT10 9NU</t>
  </si>
  <si>
    <t>KT11 2DQ</t>
  </si>
  <si>
    <t>PreApp111091578</t>
  </si>
  <si>
    <t>KT13 8AW</t>
  </si>
  <si>
    <t>KT10 0BF</t>
  </si>
  <si>
    <t>British Heart Foundation</t>
  </si>
  <si>
    <t>PreApp1214041
2022/1872</t>
  </si>
  <si>
    <t>Offices (B1)</t>
  </si>
  <si>
    <t>Loss of 919.5sqm gross</t>
  </si>
  <si>
    <t>EBC</t>
  </si>
  <si>
    <t>EBC ownership release</t>
  </si>
  <si>
    <t>Public car park /Sui Generis</t>
  </si>
  <si>
    <t>KT12 1DG</t>
  </si>
  <si>
    <t>Zahawi &amp; Zahawi Limited</t>
  </si>
  <si>
    <t xml:space="preserve">PreApp1394312
PreApp1448496 </t>
  </si>
  <si>
    <t>2022/1680 - under consideration
2020/ 2304- PPA received 2018/1683 - Full - Refused</t>
  </si>
  <si>
    <t>Retail with 1 flat</t>
  </si>
  <si>
    <t>KT11 2PP</t>
  </si>
  <si>
    <t>2023/1643</t>
  </si>
  <si>
    <t>KT6 5EY</t>
  </si>
  <si>
    <t>2021/3069</t>
  </si>
  <si>
    <t>2023/0665- Under consideration</t>
  </si>
  <si>
    <t>Brownfileld and garden</t>
  </si>
  <si>
    <t>KT10 0RD</t>
  </si>
  <si>
    <t>2021/3216</t>
  </si>
  <si>
    <t>Housing/ Mixed</t>
  </si>
  <si>
    <t>8000sqm net</t>
  </si>
  <si>
    <t>KT12 3ET</t>
  </si>
  <si>
    <t xml:space="preserve">Public car park </t>
  </si>
  <si>
    <t>Holwood Road</t>
  </si>
  <si>
    <t>KT22 0QL</t>
  </si>
  <si>
    <t>2022/2338- refused at committee- appeal dismised post cut off.
Officer recommeded grant</t>
  </si>
  <si>
    <t>Brownfield/Greenfield (garden)</t>
  </si>
  <si>
    <t>KT10 0AG</t>
  </si>
  <si>
    <t>2023/0810</t>
  </si>
  <si>
    <t>Brownfield/ Greenfield</t>
  </si>
  <si>
    <t>KT7 0TA</t>
  </si>
  <si>
    <t>Aldi</t>
  </si>
  <si>
    <t>Call for Sites 2019
Planning History</t>
  </si>
  <si>
    <t>Car Showroom</t>
  </si>
  <si>
    <t>Retail</t>
  </si>
  <si>
    <t>KT7 0EG</t>
  </si>
  <si>
    <t>POLAR MOTOR COMPANY LIMITED</t>
  </si>
  <si>
    <t xml:space="preserve">2022/3823- C2
2023/1535- 56 affordable </t>
  </si>
  <si>
    <t>KT10 9HE</t>
  </si>
  <si>
    <t>PreApp74250732
PreApp86475213</t>
  </si>
  <si>
    <t>2019/2523 - Refused
2021/4149- Under consideration</t>
  </si>
  <si>
    <t>Sundial House The Molesey Venture</t>
  </si>
  <si>
    <t>KT8 0BN</t>
  </si>
  <si>
    <t>PreApp93670503
PreApp133018591</t>
  </si>
  <si>
    <t>C2 and Horticultural centre</t>
  </si>
  <si>
    <t>KT13 8DW</t>
  </si>
  <si>
    <t>NHS</t>
  </si>
  <si>
    <t>Representations 2019
Internal Workshops
UCS</t>
  </si>
  <si>
    <t>2022/2811</t>
  </si>
  <si>
    <t>Ambleside, 3, The Spinney, Queens Drive, Oxshott, Leatherhead, KT22 0PL</t>
  </si>
  <si>
    <t>2021/1238- Withdrawn
2022/2086- Under consideration- refused
2024/0243-under cosnideration</t>
  </si>
  <si>
    <t>2023/0798= 14 units
Under consideration</t>
  </si>
  <si>
    <t>2023/2860- Under consideration</t>
  </si>
  <si>
    <t>2023/2543- under cosnideration at 31 .12.23</t>
  </si>
  <si>
    <t>24-26</t>
  </si>
  <si>
    <t>PreApp195956336</t>
  </si>
  <si>
    <t>6 to 10</t>
  </si>
  <si>
    <t>No ownership confirmation in 2023</t>
  </si>
  <si>
    <t>Garages adjacent to 1</t>
  </si>
  <si>
    <t>Tumbling Bay</t>
  </si>
  <si>
    <t>KT12 2JF</t>
  </si>
  <si>
    <t>Internal Workshop
UCS</t>
  </si>
  <si>
    <t>2021/0313</t>
  </si>
  <si>
    <t>Capacity taken from the UCS.
2021 pre app states interest but only 2 units</t>
  </si>
  <si>
    <t>Weybridge Centre for the Community</t>
  </si>
  <si>
    <t>Churchfield Place</t>
  </si>
  <si>
    <t>KT13 8BZ</t>
  </si>
  <si>
    <t>Promoted by Council 2021</t>
  </si>
  <si>
    <t xml:space="preserve">Community </t>
  </si>
  <si>
    <t>Garages to the west of 17</t>
  </si>
  <si>
    <t>KT13 8PY</t>
  </si>
  <si>
    <t>Windsor House 34-40 (inc. car park)</t>
  </si>
  <si>
    <t xml:space="preserve">KT10 9QY </t>
  </si>
  <si>
    <t>Call for Sites 2016
UCS
PreApp</t>
  </si>
  <si>
    <t>PreApp1488184</t>
  </si>
  <si>
    <t>2008/1938
2009/0859 - Full - Withdrawn
2019/1030 - PA - Withdrawn
2019/1462 - Granted</t>
  </si>
  <si>
    <t>HFMC House, New Road and 51</t>
  </si>
  <si>
    <t>Prince's Road</t>
  </si>
  <si>
    <t>KT13 9BN</t>
  </si>
  <si>
    <t>Internal Workshops
UCS</t>
  </si>
  <si>
    <t>1991 application refused for 8 starter flats</t>
  </si>
  <si>
    <t>Capacity taken from the UCS.
Availability provided in 2018.</t>
  </si>
  <si>
    <t>Garages to the rear of 17-27</t>
  </si>
  <si>
    <t>Field Common Lane</t>
  </si>
  <si>
    <t>Walton south</t>
  </si>
  <si>
    <t>2020/3500- WITHDRWN</t>
  </si>
  <si>
    <t>5A-6A</t>
  </si>
  <si>
    <t>Station Road</t>
  </si>
  <si>
    <t>KT10 8DY</t>
  </si>
  <si>
    <t>Builders yard</t>
  </si>
  <si>
    <t>Capacity taken from the UCS.
Landowners says yes to within 5 years but there is no planning history so is in 6 to 10 years</t>
  </si>
  <si>
    <t>Corner Cottage</t>
  </si>
  <si>
    <t>KT7 0TQ</t>
  </si>
  <si>
    <t>2018/3425 - Refused</t>
  </si>
  <si>
    <t>Certificate A signed in planning application
Ownership confirmation in 2023</t>
  </si>
  <si>
    <t>Sandy Lane</t>
  </si>
  <si>
    <t>KT12 2EQ</t>
  </si>
  <si>
    <t>PreApp1282423</t>
  </si>
  <si>
    <t xml:space="preserve">2011/5024 - Full - Refused
2017/0310 - Full - Withdrawn </t>
  </si>
  <si>
    <t>2017/0310 for same yield withdrawn
Certifcate A ownership confirmed in 2017/0310</t>
  </si>
  <si>
    <t>Sidney Road</t>
  </si>
  <si>
    <t>KT12 3SA</t>
  </si>
  <si>
    <t>PreApp109536887</t>
  </si>
  <si>
    <t>Farm Road</t>
  </si>
  <si>
    <t>KT10 8AX</t>
  </si>
  <si>
    <t>car parking</t>
  </si>
  <si>
    <t>EBC car park</t>
  </si>
  <si>
    <t>New Berry Lane</t>
  </si>
  <si>
    <t>Foxwarren</t>
  </si>
  <si>
    <t>KT10 0LA</t>
  </si>
  <si>
    <t>PreApp83896956
2021/0313</t>
  </si>
  <si>
    <t>KT11 1JH</t>
  </si>
  <si>
    <t xml:space="preserve">Retail </t>
  </si>
  <si>
    <t>Weybridge Library</t>
  </si>
  <si>
    <t>KT13 8DE</t>
  </si>
  <si>
    <t>SCC</t>
  </si>
  <si>
    <t>Call for Sites 2016
UCS</t>
  </si>
  <si>
    <t>Community 2023</t>
  </si>
  <si>
    <t>Quadrant Court Yard</t>
  </si>
  <si>
    <t>Quadrant Way</t>
  </si>
  <si>
    <t>KT13 8DR</t>
  </si>
  <si>
    <t>2021/0237  </t>
  </si>
  <si>
    <t>offices</t>
  </si>
  <si>
    <t>Floors above Waitrose, 62</t>
  </si>
  <si>
    <t>KT13 8BL</t>
  </si>
  <si>
    <t>Thames Ditton Centre for the Community</t>
  </si>
  <si>
    <t>Mercer Close</t>
  </si>
  <si>
    <t>KT7 0BS</t>
  </si>
  <si>
    <t>UCS
Planning History</t>
  </si>
  <si>
    <t>2002/0924 - Refused - Apeeal Dismissed
2001/2268 - Refused</t>
  </si>
  <si>
    <t>Locke King House 2</t>
  </si>
  <si>
    <t>Balfour Road</t>
  </si>
  <si>
    <t>KT13 8HD</t>
  </si>
  <si>
    <t>PreApp1175986
PreApp146231751</t>
  </si>
  <si>
    <t>2017/1681 - Full - Refused - Appeal Dismissed</t>
  </si>
  <si>
    <t>Previous application 2015/2684 for 18 flats refused.
No appeal will be lodged; owners are looking into a redevelopment
Certificate of ownership signed in 2017</t>
  </si>
  <si>
    <t>Stoke Road</t>
  </si>
  <si>
    <t>KT11 3BD</t>
  </si>
  <si>
    <t>Call for Sites 2016
UCS
Planning History</t>
  </si>
  <si>
    <t>2017/2519 - Full - Refused - Dismissed</t>
  </si>
  <si>
    <t>Landowner gave timescale and indicated interest in 2018 and 2023</t>
  </si>
  <si>
    <t>11 to 27</t>
  </si>
  <si>
    <t>Down Street</t>
  </si>
  <si>
    <t>KT8 2TG</t>
  </si>
  <si>
    <t>Esher Public Library and land adjoining</t>
  </si>
  <si>
    <t>KT10 9NS</t>
  </si>
  <si>
    <t>Library</t>
  </si>
  <si>
    <t>Two Furlongs and Wren House</t>
  </si>
  <si>
    <t>KT10 9AA</t>
  </si>
  <si>
    <t>6 Bracondale and 43 Claremont Lane</t>
  </si>
  <si>
    <t>KT10 9EN</t>
  </si>
  <si>
    <t>PreApp143950836</t>
  </si>
  <si>
    <t>Brownfield / Greenfield</t>
  </si>
  <si>
    <t>Pineview</t>
  </si>
  <si>
    <t>KT11 2PG</t>
  </si>
  <si>
    <t>2021/2147</t>
  </si>
  <si>
    <t>2003/2309 - Refused
2007/0562 - Refused</t>
  </si>
  <si>
    <t>Brownfield and Greenfield</t>
  </si>
  <si>
    <t>Principle of development accepted. Design needs to be sensitive to the character of the area and residential provider requried. Owner has said yes- 6 to 10 and 11 to 15 years</t>
  </si>
  <si>
    <t>7 Seymour Close and Land to rear of 103-113 Seymour Close</t>
  </si>
  <si>
    <t>KT8 0JY</t>
  </si>
  <si>
    <t>Planning History
PreApp</t>
  </si>
  <si>
    <t>PreApp91042419</t>
  </si>
  <si>
    <t>2017/3711 - Full - Refused</t>
  </si>
  <si>
    <t>Claygate Centre</t>
  </si>
  <si>
    <t>Elm Road</t>
  </si>
  <si>
    <t>KT10 0EH</t>
  </si>
  <si>
    <t>Day Centre (Use class D2)</t>
  </si>
  <si>
    <t>Capacity taken from the UCS.
EBC said in 2020 update that it can be 6-10 
Confirmed in 2023 by EBC.</t>
  </si>
  <si>
    <t>KT11 2DF</t>
  </si>
  <si>
    <t>2021/2140
2021/3329</t>
  </si>
  <si>
    <t>Principle of development accepted. Design needs to be sensitive to the character of the area and residential provider requried.
No ownership confirmation in 2023</t>
  </si>
  <si>
    <t xml:space="preserve">Bridge Motor Works </t>
  </si>
  <si>
    <t>New Zealand Avenue</t>
  </si>
  <si>
    <t>KT12 1AU</t>
  </si>
  <si>
    <t>Car showroom</t>
  </si>
  <si>
    <t>Capacity taken from the UCS.
Response from owner in 2023 saying yes to 1-5 years.</t>
  </si>
  <si>
    <t xml:space="preserve">9 and rear of 11 and 13 </t>
  </si>
  <si>
    <t xml:space="preserve"> Hall Place Drive</t>
  </si>
  <si>
    <t>KT13 0AJ</t>
  </si>
  <si>
    <t>Call for Sites 2016
PreApp
Planning History</t>
  </si>
  <si>
    <r>
      <t xml:space="preserve">2013/3581/NEW
PreApp1249184
PreApp1483241
PreApp67138877
</t>
    </r>
    <r>
      <rPr>
        <sz val="11"/>
        <color theme="1"/>
        <rFont val="Calibri"/>
        <family val="2"/>
        <scheme val="minor"/>
      </rPr>
      <t>PreApp176438419</t>
    </r>
  </si>
  <si>
    <t>2016/1644 - Full - Refused - Dismissed
2018/0200 - Full - Refused - Dismissed</t>
  </si>
  <si>
    <t>Millbourne Lane</t>
  </si>
  <si>
    <t>KT10 9DU</t>
  </si>
  <si>
    <t>PreApp106655867
PreApp177931402</t>
  </si>
  <si>
    <t>Capacity taken from UCS response letter.
No.1 Millbourne Lane involved in pre-app 
Landowner gave timescale as 1 to 5 and indicated interest.
1 owner said yes to 6-10 years in 2023</t>
  </si>
  <si>
    <t>Glenhelm and 160 Anyard Road</t>
  </si>
  <si>
    <t>Copse Road</t>
  </si>
  <si>
    <t>Owners all under one family (agent Curchods)</t>
  </si>
  <si>
    <t>Call for sites 2019</t>
  </si>
  <si>
    <t>2022/2541</t>
  </si>
  <si>
    <t>Residential/ retail and garages</t>
  </si>
  <si>
    <t>Centre for the Community</t>
  </si>
  <si>
    <t>Lushington Drive</t>
  </si>
  <si>
    <t>KT11 2LU</t>
  </si>
  <si>
    <t>Village Hall and Community centre</t>
  </si>
  <si>
    <t>Capacity taken from the UCS.
Timescale given by AMPS an confirmed in 2023
Village Hall taken off due to ownership lease</t>
  </si>
  <si>
    <t>Bradshaw House Bishops Hill and Walton Centre for the Community</t>
  </si>
  <si>
    <t>Manor Road</t>
  </si>
  <si>
    <t>KT12 2PB</t>
  </si>
  <si>
    <t>EBC and PA Housing</t>
  </si>
  <si>
    <t>Retirement hosuing and Community centre</t>
  </si>
  <si>
    <t xml:space="preserve">Capacity taken from the UCS.
Timescale given by AMPS and provided in 2020. </t>
  </si>
  <si>
    <t>Molesey Community Hospital</t>
  </si>
  <si>
    <t>KT8 2LU</t>
  </si>
  <si>
    <t>Representations 2019
Call for Sites 2019</t>
  </si>
  <si>
    <t>2023/0604- Wesley Lodge</t>
  </si>
  <si>
    <t>Healthcare</t>
  </si>
  <si>
    <t>Cobham Health Centre and Garages off</t>
  </si>
  <si>
    <t>Tartar Road</t>
  </si>
  <si>
    <t>PA Housing and NHS</t>
  </si>
  <si>
    <t>1, 3 and 5 Goldrings Road</t>
  </si>
  <si>
    <t>Leatherhead</t>
  </si>
  <si>
    <t>KT22 0QP</t>
  </si>
  <si>
    <t>PreApp113766579
2023/1374- 1 Goldrings- 9 units</t>
  </si>
  <si>
    <t>Proposed 65 bed care home and 40 no. 1 and 2 bed extra care apartments. DM provided feeback on 13.08.21 as PAE negative and would support 30-35 C3 units</t>
  </si>
  <si>
    <t xml:space="preserve">Cooper/ BMW 42 </t>
  </si>
  <si>
    <t>Long Diton</t>
  </si>
  <si>
    <t>KT6 5PZ</t>
  </si>
  <si>
    <t>Regulation 19</t>
  </si>
  <si>
    <t>2022/2375</t>
  </si>
  <si>
    <t>Class E</t>
  </si>
  <si>
    <t xml:space="preserve">6 to 10 </t>
  </si>
  <si>
    <t>Pre app received.</t>
  </si>
  <si>
    <t>Elm Grove, 1</t>
  </si>
  <si>
    <t>Hersham Road</t>
  </si>
  <si>
    <t>KT12 1LH</t>
  </si>
  <si>
    <t>Community uses and nursery</t>
  </si>
  <si>
    <t>8 Sopwith Drive</t>
  </si>
  <si>
    <t>Brooklands Industrial Park</t>
  </si>
  <si>
    <t>KT13 0YX</t>
  </si>
  <si>
    <t>2021/3818</t>
  </si>
  <si>
    <t>2008/0642 - Refuse</t>
  </si>
  <si>
    <t>Commericial</t>
  </si>
  <si>
    <t>Commerica</t>
  </si>
  <si>
    <t>Principle of development accepted. Sensitivity to be given to nearby listed building and other visual amenities.
No confirmation since 2021- put in 6 to 10 in 2023.</t>
  </si>
  <si>
    <t>Manor Court</t>
  </si>
  <si>
    <t>KT13 8RF</t>
  </si>
  <si>
    <t>A2 Dominion Group</t>
  </si>
  <si>
    <t>2022/1463</t>
  </si>
  <si>
    <t>Owner has confirmed that this can be included in LAA 2023</t>
  </si>
  <si>
    <t>Units C&amp;D Sandown Industrial Park</t>
  </si>
  <si>
    <t>KT10 8BL</t>
  </si>
  <si>
    <t>Capacity based on mixed use from UCS.
AMPS indicate the site is available 6-10 year for regeneration 2020.</t>
  </si>
  <si>
    <t>Hersham Shopping Centre</t>
  </si>
  <si>
    <t>Molesey Road</t>
  </si>
  <si>
    <t>Private</t>
  </si>
  <si>
    <t>PPA 2021/ 4305/NEW</t>
  </si>
  <si>
    <t>Retirement appartments</t>
  </si>
  <si>
    <t xml:space="preserve">River Mole Business Park </t>
  </si>
  <si>
    <t>KT10 8BJ</t>
  </si>
  <si>
    <t>Glaxo SmithKline</t>
  </si>
  <si>
    <t>St George's Avenue</t>
  </si>
  <si>
    <t>KT13 0DE</t>
  </si>
  <si>
    <t>Call for Sites 2016
UCS
Reg 19</t>
  </si>
  <si>
    <t>Air products Hersham Place Technology Park</t>
  </si>
  <si>
    <t>KT12 4RZ</t>
  </si>
  <si>
    <t>Air Products Ltd</t>
  </si>
  <si>
    <t>Call for Sites 2016
2023- call for sites form
UCS</t>
  </si>
  <si>
    <t>Site promoted in 2023</t>
  </si>
  <si>
    <t>Cedar Road Car Park</t>
  </si>
  <si>
    <t>Cedar Road</t>
  </si>
  <si>
    <t>KT11 2AA</t>
  </si>
  <si>
    <t>11 to 15</t>
  </si>
  <si>
    <t>Confirmed availability in 2020 by AMPS
Timescale changed by assets in 2023</t>
  </si>
  <si>
    <t>Garages to the rear of 8</t>
  </si>
  <si>
    <t xml:space="preserve">Capacity taken from the UCS.
No response from 2 landowners </t>
  </si>
  <si>
    <t>The Old Warehouse, 37A</t>
  </si>
  <si>
    <t>KT13 8DG</t>
  </si>
  <si>
    <t>Capacity taken from the UCS.
1 landowner said 1 to 5 years the other 6 did not respond.</t>
  </si>
  <si>
    <t>All Saints Catholic Church hall</t>
  </si>
  <si>
    <t>KT12 5LU</t>
  </si>
  <si>
    <t>118-120</t>
  </si>
  <si>
    <t>Bridge Road</t>
  </si>
  <si>
    <t>KT8 9HW</t>
  </si>
  <si>
    <t>Sales car garage</t>
  </si>
  <si>
    <t>Capacity taken from the UCS.
Landowner have confirmed availability and 11 to 15 timescale</t>
  </si>
  <si>
    <t>KT11 1JN</t>
  </si>
  <si>
    <t>Car sales and service centre</t>
  </si>
  <si>
    <t>Capacity taken from the UCS.
No response from landowner(s)</t>
  </si>
  <si>
    <t>Cleveland Close</t>
  </si>
  <si>
    <t>KT12 1RB</t>
  </si>
  <si>
    <t>Car show room</t>
  </si>
  <si>
    <t>Not assessed in UCS so capacity estimated based on similarly sized sites. 
Ownership check undertaken in 2020 but no response given</t>
  </si>
  <si>
    <t>Home Farm Gardens</t>
  </si>
  <si>
    <t>Capacity taken from the UCS.
No response from single landowner</t>
  </si>
  <si>
    <t>Unit Rear of and 12-14</t>
  </si>
  <si>
    <t>residential and MOT centre</t>
  </si>
  <si>
    <t>Parking / garages at Grove Court</t>
  </si>
  <si>
    <t>KT8 0DG</t>
  </si>
  <si>
    <t>Garages and parking to the rear of</t>
  </si>
  <si>
    <t>Cobham Gate</t>
  </si>
  <si>
    <t>Baker Street car park</t>
  </si>
  <si>
    <t>Baker Street</t>
  </si>
  <si>
    <t>KT13 8AE</t>
  </si>
  <si>
    <t>Timescale given by AMPS
Confirmed by EBC 2023</t>
  </si>
  <si>
    <t>KT11 2TW</t>
  </si>
  <si>
    <t>Car servicing</t>
  </si>
  <si>
    <t>63-69</t>
  </si>
  <si>
    <t>KT12 1DJ</t>
  </si>
  <si>
    <t>PreApp
Planning history</t>
  </si>
  <si>
    <t>PreApp147232640</t>
  </si>
  <si>
    <t>Retail, residential, financial and office</t>
  </si>
  <si>
    <t>Ownership confirmation of 11 to 15 years in 2023</t>
  </si>
  <si>
    <t>59-65</t>
  </si>
  <si>
    <t>KT13 8AH</t>
  </si>
  <si>
    <t>Capacity taken from the UCS.
1 landowner said 6 to 10 years. No response from the other. 
1 landowner replies in 2020 say yes to 1-5 and 6-10 years through office to resi conversion</t>
  </si>
  <si>
    <t>68 Between Streets and 7-11</t>
  </si>
  <si>
    <t>White Lion Gate</t>
  </si>
  <si>
    <t>In UCS
No response from landowner(s)</t>
  </si>
  <si>
    <t>Land to the rear of 60-70</t>
  </si>
  <si>
    <t>hardstanding</t>
  </si>
  <si>
    <t>British Legion</t>
  </si>
  <si>
    <t>Betts Way</t>
  </si>
  <si>
    <t>KT6 5HT</t>
  </si>
  <si>
    <t>Royal British Legion</t>
  </si>
  <si>
    <t>Call for Sites 2016</t>
  </si>
  <si>
    <t>2014/3511/NEW</t>
  </si>
  <si>
    <t>Cornerstone Church 38</t>
  </si>
  <si>
    <t>Station Avenue</t>
  </si>
  <si>
    <t>KT12 1NU</t>
  </si>
  <si>
    <t>2009/0021 - Full - Granted
2015/3974 - VoC - Granted</t>
  </si>
  <si>
    <t>Church</t>
  </si>
  <si>
    <t>KT13 9DJ</t>
  </si>
  <si>
    <t>Industrial units at 67</t>
  </si>
  <si>
    <t>Summer Road</t>
  </si>
  <si>
    <t>KT8 9LX</t>
  </si>
  <si>
    <t>Warehouse and industry</t>
  </si>
  <si>
    <t>Highwaymans Cottage Car Park</t>
  </si>
  <si>
    <t>Capacity taken from the UCS.
Assets have confirmed availability but extended timescale to correspond with Civic centre development in 2023.
0-5 year timescale given by AMPS but redevelopment of this site depends on the refiguration of the other Esher car parks. Previously it was thought 0-5 years is too ambitious.</t>
  </si>
  <si>
    <t>2 to 8</t>
  </si>
  <si>
    <t>KT13 9BQ</t>
  </si>
  <si>
    <t>Land north of</t>
  </si>
  <si>
    <t>Mellor Close</t>
  </si>
  <si>
    <t xml:space="preserve">Ashley Road Car Park </t>
  </si>
  <si>
    <t>Ashley Road</t>
  </si>
  <si>
    <t xml:space="preserve">EBC </t>
  </si>
  <si>
    <t>Public car park</t>
  </si>
  <si>
    <t>Rylton House</t>
  </si>
  <si>
    <t>KT12 1LB</t>
  </si>
  <si>
    <t>Multiple</t>
  </si>
  <si>
    <t xml:space="preserve">PreApp1178093 </t>
  </si>
  <si>
    <t>Capacity taken from the UCS.
PreApp for an additional floor over flats 11-19</t>
  </si>
  <si>
    <t>Halfway Car Park</t>
  </si>
  <si>
    <t>Internal Workshops
UCS
Call for Sites 2016</t>
  </si>
  <si>
    <t>Asset management have advised there is high use due to low tariffs, however site is suitable and available in the medium term. Mixed use/ light industrial surrounding
Assets revised timescale in 2023</t>
  </si>
  <si>
    <t>Regnolruf Court</t>
  </si>
  <si>
    <t>KT12 2QT</t>
  </si>
  <si>
    <t>2014/1792/NEW</t>
  </si>
  <si>
    <t xml:space="preserve">
Site constrained by setting of Grade I listed building. Site would benefit from redevelopment.</t>
  </si>
  <si>
    <t>Brockley Combe</t>
  </si>
  <si>
    <t>Hersham Library</t>
  </si>
  <si>
    <t>KT12 4RF</t>
  </si>
  <si>
    <t>SCC ownership release</t>
  </si>
  <si>
    <t xml:space="preserve">Capacity taken from the UCS.
</t>
  </si>
  <si>
    <t>KT13 8DP</t>
  </si>
  <si>
    <t>Coveham House, Downside Bridge Road and The Royal British Legion</t>
  </si>
  <si>
    <t>Hollyhedge Road</t>
  </si>
  <si>
    <t>17(Former Loch Fyne Restaurant)</t>
  </si>
  <si>
    <t>KT11 1JF</t>
  </si>
  <si>
    <t>Officer suggestion</t>
  </si>
  <si>
    <t>St Andrews and Hillbrow House</t>
  </si>
  <si>
    <t>KT10 9SA</t>
  </si>
  <si>
    <t>preapp1258727</t>
  </si>
  <si>
    <t>2016/1098 - Full - Granted</t>
  </si>
  <si>
    <t>Manor Road Car Park</t>
  </si>
  <si>
    <t>KT12 2QN</t>
  </si>
  <si>
    <t>Hanover Cottage, 6</t>
  </si>
  <si>
    <t>Claremont Lane</t>
  </si>
  <si>
    <t>KT10 9DW</t>
  </si>
  <si>
    <t>PreApp
Planning History</t>
  </si>
  <si>
    <t>PreApp80432948
PreApp71081270</t>
  </si>
  <si>
    <t xml:space="preserve">2018/2540 - Full - Withdrawn
2018/3749 - Full - Refused - Refused - Dismissed </t>
  </si>
  <si>
    <t>Capacity and timescale based on UCS response letter. 
11 to 15 years indicated by owners in 2023</t>
  </si>
  <si>
    <t>Water Works south of</t>
  </si>
  <si>
    <t>Hurst Road</t>
  </si>
  <si>
    <t>Thames Water Utilities Ltd</t>
  </si>
  <si>
    <t>Nuffield Health Car Park</t>
  </si>
  <si>
    <t>Simpson Way</t>
  </si>
  <si>
    <t>KT6 4ER</t>
  </si>
  <si>
    <t>Car park</t>
  </si>
  <si>
    <t>Capacity taken from the UCS.
No response from landowner(s) in 2018.</t>
  </si>
  <si>
    <t>Case House 85-89</t>
  </si>
  <si>
    <t>KT12 1DZ</t>
  </si>
  <si>
    <t>cinema and offices</t>
  </si>
  <si>
    <t>Pavilion Sports Club car park</t>
  </si>
  <si>
    <t>Hurst Lane</t>
  </si>
  <si>
    <t>KT8 9DX</t>
  </si>
  <si>
    <t>Call for Sites 2017
UCS</t>
  </si>
  <si>
    <t>2017/1421 - Refused/ Appeal Allowed
2016/2444 - Refused/ Appeal Dismissed
2010/2618 - Refused/ Appeal Dimissed</t>
  </si>
  <si>
    <t>Capacity taken from the UCS.
Promoted by developer in the call for sites in 2017. The site adjoining has received planning permission through appeal but could be development in the next phase of the Sports club.</t>
  </si>
  <si>
    <t>Hersham Day Centre &amp; Village Hall 7</t>
  </si>
  <si>
    <t>A forthcoming scheme will be seeking reprovision with mixed use (community &amp; residential)
Timescale given by AMPS 2020
Timescale revised in 2023.</t>
  </si>
  <si>
    <t>Claygate Station Car park</t>
  </si>
  <si>
    <t>The Parade</t>
  </si>
  <si>
    <t>Network Rail Infrastructure</t>
  </si>
  <si>
    <t>2005/2238- Grant Outline permssion</t>
  </si>
  <si>
    <t>Car Park/ Sui Generis</t>
  </si>
  <si>
    <t>St Andrew's Church</t>
  </si>
  <si>
    <t>Oakshade Road</t>
  </si>
  <si>
    <t>KT22 0LE</t>
  </si>
  <si>
    <t>PreApp1307007</t>
  </si>
  <si>
    <t>2023/0365 - improvements to existing use</t>
  </si>
  <si>
    <t>Prefabricated community hall of 127sqm
Owners confirmed in 2020</t>
  </si>
  <si>
    <t>Protech House</t>
  </si>
  <si>
    <t>Car showroom and servicing</t>
  </si>
  <si>
    <t>Car park to the south of</t>
  </si>
  <si>
    <t>Mayfield Road</t>
  </si>
  <si>
    <t>KT12 5PW</t>
  </si>
  <si>
    <t>Site is suitable, available and achievable
Partial release but to parking needed for commuters. AMPS confirm availability in 2020.
Timescale changed in 2023</t>
  </si>
  <si>
    <t>Matham Road</t>
  </si>
  <si>
    <t>KT8 0SX</t>
  </si>
  <si>
    <t>KT13 0AH</t>
  </si>
  <si>
    <t xml:space="preserve">Capacity taken from the UCS.
1 owners says yes but 11 to 15 years in 2023
</t>
  </si>
  <si>
    <t>Courtlands &amp; 1-5</t>
  </si>
  <si>
    <t>Terrace Road</t>
  </si>
  <si>
    <t>KT12 2SS</t>
  </si>
  <si>
    <t>PreApp1201062</t>
  </si>
  <si>
    <t>2012/2931-Retail units and 95 bed hotel- withdrawn</t>
  </si>
  <si>
    <t>Reatil and Residential</t>
  </si>
  <si>
    <t xml:space="preserve">Volkswagen Ltd </t>
  </si>
  <si>
    <t>Esher Road</t>
  </si>
  <si>
    <t>KT12 4JY</t>
  </si>
  <si>
    <t>1 to 8</t>
  </si>
  <si>
    <t>Dovecote Close</t>
  </si>
  <si>
    <t>KT13 8PW</t>
  </si>
  <si>
    <t>Joseph Palmer Centre, 319a</t>
  </si>
  <si>
    <t>KT8 2QQ</t>
  </si>
  <si>
    <t xml:space="preserve">
UCS
PreApp</t>
  </si>
  <si>
    <t>2012/1350/NEW</t>
  </si>
  <si>
    <t>60
Could be C2 or C3</t>
  </si>
  <si>
    <t>Fernleigh Day Centre</t>
  </si>
  <si>
    <t>Fernleigh Close</t>
  </si>
  <si>
    <t>KT12 1RD</t>
  </si>
  <si>
    <t>day centre</t>
  </si>
  <si>
    <t xml:space="preserve">Flats 9-41 and Garages on </t>
  </si>
  <si>
    <t>Longmead Road</t>
  </si>
  <si>
    <t>KT7 0JF</t>
  </si>
  <si>
    <t>Call for Sites 2016
PreApp</t>
  </si>
  <si>
    <t xml:space="preserve">PreApp83896956 </t>
  </si>
  <si>
    <t>Residential and Garages</t>
  </si>
  <si>
    <t xml:space="preserve">Brownfield </t>
  </si>
  <si>
    <t>35-47</t>
  </si>
  <si>
    <t>Monument Hill</t>
  </si>
  <si>
    <t>KT13 8RN</t>
  </si>
  <si>
    <t>Tiltwood Care Home</t>
  </si>
  <si>
    <t>Hogshill Lane</t>
  </si>
  <si>
    <t>KT11 2AQ</t>
  </si>
  <si>
    <t>PreApp163104249</t>
  </si>
  <si>
    <t>Care Home</t>
  </si>
  <si>
    <t>88
C2 but self-contained with kitchen and bathroom so full C3 contribution</t>
  </si>
  <si>
    <t>KT11 1HY</t>
  </si>
  <si>
    <t xml:space="preserve">PreApp85396550 </t>
  </si>
  <si>
    <t>Car Park next to Waterloo Court</t>
  </si>
  <si>
    <t>KT12 5AD</t>
  </si>
  <si>
    <t>Henrietta Parker Centre</t>
  </si>
  <si>
    <t>Ray Road</t>
  </si>
  <si>
    <t>KT8 2LG</t>
  </si>
  <si>
    <t>2019/0965 - SCC approved</t>
  </si>
  <si>
    <t>Capacity taken from the UCS.
No response from landowner(s) in 2018. Confirmation of availability in 2020 and 2023</t>
  </si>
  <si>
    <t>Above Waitrose</t>
  </si>
  <si>
    <t>16-18 Between Streets</t>
  </si>
  <si>
    <t>KT11 1AF</t>
  </si>
  <si>
    <t>John Lewis Partnership</t>
  </si>
  <si>
    <t>Supermarket</t>
  </si>
  <si>
    <t>Housing above existing supermarket</t>
  </si>
  <si>
    <t>P G S Court</t>
  </si>
  <si>
    <t>Halfway Green</t>
  </si>
  <si>
    <t>KT12 1FJ</t>
  </si>
  <si>
    <t xml:space="preserve">UCS
</t>
  </si>
  <si>
    <t>Nuffield Health Sports Club</t>
  </si>
  <si>
    <t>Sports Club</t>
  </si>
  <si>
    <t xml:space="preserve">Community centres at the junction of Mercer Close and </t>
  </si>
  <si>
    <t>Watts Road</t>
  </si>
  <si>
    <t>EBC / SCC</t>
  </si>
  <si>
    <t>Community centre</t>
  </si>
  <si>
    <t>Oxshott Medical Practice and Village Centre Hall</t>
  </si>
  <si>
    <t>KT22 0QJ</t>
  </si>
  <si>
    <t>PreApp1295686</t>
  </si>
  <si>
    <t>Medical centre and village hall</t>
  </si>
  <si>
    <t>Old Pauline Sports Ground Car Park</t>
  </si>
  <si>
    <t>St Nicholas Road</t>
  </si>
  <si>
    <t>Sports ground</t>
  </si>
  <si>
    <t>Trinity Hall and 63-67</t>
  </si>
  <si>
    <t>KT12 4RS</t>
  </si>
  <si>
    <t>Internal Workshops 
UCS</t>
  </si>
  <si>
    <t>Capacity taken from the UCS.
No response from landowner(s) in 2018. EBC have confirmed availability of their part of the nursery in 2021 but redevelpoment would depend on other owners coming forward. 
1 owners in 2023 says yes to 1-5 years but as there is no planning history and other landowners it will stay in 11 to 15</t>
  </si>
  <si>
    <t>The Health Centre</t>
  </si>
  <si>
    <t>KT12 3LB</t>
  </si>
  <si>
    <t>Representations 2019
UCS</t>
  </si>
  <si>
    <t>Health centre</t>
  </si>
  <si>
    <t>Capacity taken from the UCS. 
Mixed use- health centre with flats above. Representations in 2019 confirm site availabiltiy from the NHS. Owners request boundary to be amended (see representations)
Regulation 19 states only surplus land</t>
  </si>
  <si>
    <t>Clare Hill</t>
  </si>
  <si>
    <t>KT10 9NB</t>
  </si>
  <si>
    <t>Civic Centre</t>
  </si>
  <si>
    <t>KT10 9SD</t>
  </si>
  <si>
    <t>Assets</t>
  </si>
  <si>
    <t>Offices</t>
  </si>
  <si>
    <t>Foxholes estate</t>
  </si>
  <si>
    <t>Foxholes</t>
  </si>
  <si>
    <t>The Heights</t>
  </si>
  <si>
    <t>PreApp147828261</t>
  </si>
  <si>
    <t>B1 officies</t>
  </si>
  <si>
    <t>Surplus car park/ land comprising 0.6ha site, could accommodate a 3/4 storey building. The Pre application is for 100 C2 units off 6 The Heights. See the pre-application for full details. As it is SEL this is not supported. Instead employment use is preferred.</t>
  </si>
  <si>
    <t>Horizon Business Park</t>
  </si>
  <si>
    <t>KT13 0TJ</t>
  </si>
  <si>
    <t xml:space="preserve">Commercial </t>
  </si>
  <si>
    <t xml:space="preserve">Potential for office development </t>
  </si>
  <si>
    <t>2021/4149 Under consideration</t>
  </si>
  <si>
    <t xml:space="preserve">2021/0349 Under consideration </t>
  </si>
  <si>
    <t>2022/0395 - Under consideration</t>
  </si>
  <si>
    <t>61 units and 986sqm commercial was allowed past cut off date of 31.12.23</t>
  </si>
  <si>
    <t>.</t>
  </si>
  <si>
    <t>2022/3525 - under consideration</t>
  </si>
  <si>
    <t xml:space="preserve">New submitted planning application 2024/0243 after cut off date </t>
  </si>
  <si>
    <t>2023/0291-Under consideration but allowed after cut off date 31.12.23</t>
  </si>
  <si>
    <t>2023/0291-Under consideration but allowed after cutt off date 31.12.23</t>
  </si>
  <si>
    <t>2023/0798-
Under consideration</t>
  </si>
  <si>
    <t>2022/1271- Under consideration
I've checked the app and plans and it is definitely 2 pairs of semi- 4 units in total.</t>
  </si>
  <si>
    <t>2020/3495- application WITHDRAWN
2022/0397- Under consideration</t>
  </si>
  <si>
    <t>2022/0397- Under consideration</t>
  </si>
  <si>
    <t>2021/3243- WITHDRAWN PLANNING APP-MIXED USE 25 UNITS
Outline PP -2023/2889-under consideration</t>
  </si>
  <si>
    <t>2023/2889- Under consideration</t>
  </si>
  <si>
    <t xml:space="preserve">Capacity taken from the UCS.
No response from landowner(s).
</t>
  </si>
  <si>
    <t>x 16 years for 2024- 2039</t>
  </si>
  <si>
    <t>2024-25</t>
  </si>
  <si>
    <t>2025-26</t>
  </si>
  <si>
    <t>2026-27</t>
  </si>
  <si>
    <t>2027-28</t>
  </si>
  <si>
    <t>2028-29</t>
  </si>
  <si>
    <t>2029-30</t>
  </si>
  <si>
    <t>2030-31</t>
  </si>
  <si>
    <t>2031-32</t>
  </si>
  <si>
    <t>2032-33</t>
  </si>
  <si>
    <t>2033-34</t>
  </si>
  <si>
    <t>2034-35</t>
  </si>
  <si>
    <t>2035-36</t>
  </si>
  <si>
    <t>2036-37</t>
  </si>
  <si>
    <t>2037-38</t>
  </si>
  <si>
    <t>2038-39</t>
  </si>
  <si>
    <t>2039-40</t>
  </si>
  <si>
    <t xml:space="preserve">
There is 5 land owners involved and only 1 said 1-5 years so I think it will take longer to agree. 
</t>
  </si>
  <si>
    <t>Deliverability</t>
  </si>
  <si>
    <t>Appeal dismissed for lack of legal agreement to secure AH only. Officer reccommended approval- sub committee refused and inspector dismissed. New application for same amount of units received after cut off 31.12.23</t>
  </si>
  <si>
    <t>Capacity taken from the UCS.
Loss of offices. No ownership details</t>
  </si>
  <si>
    <t>No submitted planning application so 6-10 years.</t>
  </si>
  <si>
    <t>No submitted planning application so 6-10 years</t>
  </si>
  <si>
    <t>Land agent confirmed site was available for development in 2023.</t>
  </si>
  <si>
    <t>No planning application submitted. AMPS stated 1 to 5 years in 2023.</t>
  </si>
  <si>
    <t>No further planning application submitted and community consultation underway. AMPS stated 1 to 5 years in 2023.</t>
  </si>
  <si>
    <t>2022 PPA-timescale confirmed by landowners/ planning consultant.</t>
  </si>
  <si>
    <t>Moved to 6 to 10 as no planning application submitted.</t>
  </si>
  <si>
    <t xml:space="preserve">
Conversion of offices above which are council owned.
 AMPS stated 6 to 10 years in 2023.</t>
  </si>
  <si>
    <t>2022/2598- outline-refused</t>
  </si>
  <si>
    <t>Refused outline planning application for 30 units.</t>
  </si>
  <si>
    <t>2019/1320- 7 flats- refused</t>
  </si>
  <si>
    <t xml:space="preserve">No recent planning application submitted. </t>
  </si>
  <si>
    <t>brownfield</t>
  </si>
  <si>
    <t>Capacity taken from the UCS.
Timescale given by AMPS in 2023</t>
  </si>
  <si>
    <t>2021/3857- appeal dismissed</t>
  </si>
  <si>
    <t>Owners confirmed intention to develop in regulation 19 response.</t>
  </si>
  <si>
    <t>2022/3547-refused</t>
  </si>
  <si>
    <t>Confirmed availability in 2020 by AMPS
Timescale revised by AMPS in 2023</t>
  </si>
  <si>
    <t>AMPS confirmed timescale in 2023</t>
  </si>
  <si>
    <t>Site promoted through pre-application in January 2021. 1 x landowner has confirmed avilability for 1 to 5 years in 2023.</t>
  </si>
  <si>
    <t xml:space="preserve">2020/0865 - Refused
Appeal Dismissed
2023/0794- refused </t>
  </si>
  <si>
    <t>Regulation 19 response</t>
  </si>
  <si>
    <t xml:space="preserve">
2023 EBC have said 6-10 years and could achieve 16 units </t>
  </si>
  <si>
    <t xml:space="preserve">AMPS suggest community use in 2023. </t>
  </si>
  <si>
    <t>2022 reg 19 provides relocation of employment use and intention to develop.</t>
  </si>
  <si>
    <t>Capacity taken from the UCS.
No response from single landowner in 2023.</t>
  </si>
  <si>
    <t xml:space="preserve">May be best to be redeveloped in combination with Protech House. No response from single landowner in 2023.
</t>
  </si>
  <si>
    <t xml:space="preserve">Capacity taken from the UCS. 
</t>
  </si>
  <si>
    <t>No response from single landowner in 2023.</t>
  </si>
  <si>
    <t>Not assessed in UCS so capacity estimated based on similarly sized sites. 
Applications for CoU fro car showroom to church and then to allow other D1 uses. Land owners have stated a desire for flats above in land ownership letter returned on 12.11.18.
No landownership confirmation in 2023.</t>
  </si>
  <si>
    <t xml:space="preserve">Capacity taken from the UCS.
Contamination from petrol station. No resonse from owner. Only 1 owner.
</t>
  </si>
  <si>
    <t>Capacity taken from the UCS.
No respones to land ownership letter in 2023.</t>
  </si>
  <si>
    <t xml:space="preserve">Capacity taken from the UCS. No respones to land ownership letter in 2023.
</t>
  </si>
  <si>
    <t>No response from landowner(s) in 2023</t>
  </si>
  <si>
    <t>Capacity taken from the UCS.
AMPS provided timescale in 2023.</t>
  </si>
  <si>
    <t>Capacity taken from the UCS.
No PreApp as of yet but PA Housing are interested in developing more of their land.</t>
  </si>
  <si>
    <t>Capacity taken from the UCS.
No response from NETWORK RAIL in 2023</t>
  </si>
  <si>
    <t xml:space="preserve">May be best to be redeveloped in combination with Protech House.
UCS discounted. Ownership letter not delivered.
</t>
  </si>
  <si>
    <t>Capacity taken from the UCS.
Locally Listed Building. No ownership reponse in 2018, 2020 and 2023.</t>
  </si>
  <si>
    <t>No land ownership confirmation in 2023.</t>
  </si>
  <si>
    <t xml:space="preserve">Capacity taken from the UCS.
Subject to relocation of employment use. Owner has said 6-10 years for housing in 2018
No landownership confirmation in 2023.
</t>
  </si>
  <si>
    <t>Not assessed in UCS so capacity estimated based on similarly sized sites. 
No PreApp as of yet but PA Housing are interested in developing more of their land.</t>
  </si>
  <si>
    <t xml:space="preserve">Capacity taken from the UCS.
No immediate plans to redeveloped confirmation in 2023.
</t>
  </si>
  <si>
    <t>PA Housing are interested in developing more of their land.</t>
  </si>
  <si>
    <t xml:space="preserve">
 No response from  landowners in 2023. </t>
  </si>
  <si>
    <t>Capacity taken from the UCS.
Currently is a care home offering 50 bedrooms. 
Confirmed availability by SCC in 2023- later period</t>
  </si>
  <si>
    <t xml:space="preserve">Capacity taken from the UCS.
PreApp for refurbishment to assist with continuation of existing commcercial use so CoU might be long term. Owners have returned availabilty form stating that they are interested in developing the site for housing in a 6-10 year period but have just re-let the builidng and that is why we have opted for a 11 to 15 timeframe. This has not been confirmed in 2023.
</t>
  </si>
  <si>
    <t>Residential above existing supermarket. Currently single storey. No land ownership confirmation in 2023.</t>
  </si>
  <si>
    <t xml:space="preserve">Capacity taken from the UCS.
No response from landowner(s) 2018 or 2023. </t>
  </si>
  <si>
    <t>Capacity taken from the UCS.
Confimed by EBC 2023</t>
  </si>
  <si>
    <t xml:space="preserve">Capacity taken from the UCS.
Landowner indicated they may be interested after 10 years. 
1 x landowners said 6-10 and 11 to 15 in 2023
</t>
  </si>
  <si>
    <t>EBC provided timescale.</t>
  </si>
  <si>
    <t>Not assessed in UCS so capacity estimated based on similarly sized sites. 
No PreApp as of yet but PA Housing  are interested in developing more of their land.</t>
  </si>
  <si>
    <t>Column ID</t>
  </si>
  <si>
    <t>Housing Requirement 1 April 2024- 1 April 2029</t>
  </si>
  <si>
    <t>Results</t>
  </si>
  <si>
    <t>a</t>
  </si>
  <si>
    <t>b</t>
  </si>
  <si>
    <t>Housing supply</t>
  </si>
  <si>
    <t>c</t>
  </si>
  <si>
    <t>d</t>
  </si>
  <si>
    <t>e</t>
  </si>
  <si>
    <t>f</t>
  </si>
  <si>
    <t>g</t>
  </si>
  <si>
    <t>Windfalls in year 5</t>
  </si>
  <si>
    <t>h</t>
  </si>
  <si>
    <t>i</t>
  </si>
  <si>
    <t>Expected supply surplus/deficit (h-b)</t>
  </si>
  <si>
    <t>j</t>
  </si>
  <si>
    <t>Supply in years h/a</t>
  </si>
  <si>
    <t>SS3/ HOU1 Housing requirement number</t>
  </si>
  <si>
    <t xml:space="preserve"> Five Year Housing Land Supply 2024-2029 -with Regulation 19 housing requirement figure</t>
  </si>
  <si>
    <t>2023-24</t>
  </si>
  <si>
    <t>Completions from 1 April 2023 to 31 Dec 2023</t>
  </si>
  <si>
    <t>Webridge Riverside</t>
  </si>
  <si>
    <t xml:space="preserve">2015/3651 </t>
  </si>
  <si>
    <t>Relates to Variation of condition application 2022/0046 granted Dec 2023 to increase number of mobile homes from 10 to 21. 2015 was not in permissions and added. Streetview confirms 14 units have been built hence net 14 in monitoring</t>
  </si>
  <si>
    <t xml:space="preserve">Total </t>
  </si>
  <si>
    <t>Planning permissions with 10% discount</t>
  </si>
  <si>
    <t>Expected supply for 2024-2029 (d+e+f+g)</t>
  </si>
  <si>
    <t>Windfall Methodology</t>
  </si>
  <si>
    <r>
      <t xml:space="preserve">Average windfalls units per year since 2011 to March 2023- See pages 15-18 in the </t>
    </r>
    <r>
      <rPr>
        <b/>
        <sz val="11"/>
        <color theme="1"/>
        <rFont val="Calibri"/>
        <family val="2"/>
        <scheme val="minor"/>
      </rPr>
      <t>LAA 2023</t>
    </r>
    <r>
      <rPr>
        <sz val="11"/>
        <color theme="1"/>
        <rFont val="Calibri"/>
        <family val="2"/>
        <scheme val="minor"/>
      </rPr>
      <t xml:space="preserve"> for evidence: https://www.elmbridge.gov.uk/sites/default/files/2024-03/Land%20Availability%20Assessment%202023.pdf</t>
    </r>
  </si>
  <si>
    <t xml:space="preserve"> minus 128</t>
  </si>
  <si>
    <t>minus 153</t>
  </si>
  <si>
    <t>divide by 12 years (year 5 to 16)- see annualised trajectory for how this has been split across later years</t>
  </si>
  <si>
    <t>Final Windfall figure to be used from year 5 (2028/29) onwards (12 years- see next tab)</t>
  </si>
  <si>
    <t>No PreApp as of yet but PA Housing are interested in developing more of their land.
Continue the row of houses to the north.</t>
  </si>
  <si>
    <t>Capacity taken from the UCS.
Site has been reduced to take out the greenfield area behind properties on High Street. Timescale confirmed by AMPS in 2023.</t>
  </si>
  <si>
    <t>Capacity taken from the UCS.
No response from landowner(s).</t>
  </si>
  <si>
    <t>Availability of site will be long term.
This site could be redeveloped to include services and addition housing. Confirmation of availability in 2020 for C2 supported housing.
Confirmation in 2023- longer period</t>
  </si>
  <si>
    <t xml:space="preserve">Capacity taken from the UCS.
Applications for additional detached officed building. Landowner interested in development is current occupier leaves. 11 to 15 year timescale.
</t>
  </si>
  <si>
    <t>Expansion of D2 facility appropriate. 
Gold pre-app response to improve community use.
Will take longer to agree a mixed use scheme.</t>
  </si>
  <si>
    <t xml:space="preserve">
Community hub confirmed by SCC in 2023 and 6 to 10</t>
  </si>
  <si>
    <t xml:space="preserve">2023- SCC Consultation for community hub- NO HOUSING 
</t>
  </si>
  <si>
    <t>2018/0200 pending for a different site area (includes 167 Queens Road).
One owner has confimed availability in 2023- 6 to 10
Recent PreApp1249184 for 21 units - various concerns (includes 165 Queens Road). Promoted by developer as part of the UCS</t>
  </si>
  <si>
    <t>Potential joint venture with Cobham Health Centre.
Pre-App imminent. Potential for more than 11 units.</t>
  </si>
  <si>
    <t>PA Housing confirmed availability in 2018</t>
  </si>
  <si>
    <t xml:space="preserve">PA Housing confirmed availability in 2018
</t>
  </si>
  <si>
    <t>Although small included as part of PA Housing pre-app.</t>
  </si>
  <si>
    <t xml:space="preserve">Capacity taken from the UCS. 
Landowners confirmed availability in 2018.
</t>
  </si>
  <si>
    <t xml:space="preserve">Not assessed in UCS so capacity estimated based on similarly sized sites. 
1 x Landowner has indicated 1 to 5 so put into 6 to 10 because there is no planning application submitted and there is another landowner
</t>
  </si>
  <si>
    <t>Owner stated in feedback form that the earliest date for redevelopment was April 2023. Suitable for mixed use development comprises of retil and residential (cira 39 Apartments)
Confirmed availability for 6 to 10 years in 2023 SOLE OWNER</t>
  </si>
  <si>
    <t>Assets suggest redevelopment in 6-10 years in 2023.</t>
  </si>
  <si>
    <t>Reused planning application- no appeal or further application submitted.</t>
  </si>
  <si>
    <t>241 Brooklands Road Weybridge KT13 0RH- Building D</t>
  </si>
  <si>
    <t>243 Brooklands Road Weybridge KT13 0RH- Building E</t>
  </si>
  <si>
    <t xml:space="preserve">344 - Garages </t>
  </si>
  <si>
    <t>Sites 1 to 5</t>
  </si>
  <si>
    <t>Sites 6 to 10</t>
  </si>
  <si>
    <t>Sites 11 to 16</t>
  </si>
  <si>
    <t>Without completions (Matter 3- Question 2.3 and Appendix 1)</t>
  </si>
  <si>
    <t xml:space="preserve">OLA - Permission granted subject to 106
13 C3 but 2 once you minus the C2 care home and add formula
Loss of C2 </t>
  </si>
  <si>
    <t>Total- a*5years</t>
  </si>
  <si>
    <t>Five year Housing Land Supply Figure with new housing requirement target of 443 units- see Matter 3 question 2.3 and response 2.3.1-2.3.4  which explains the 443 figure (6655/15)</t>
  </si>
  <si>
    <t>Five year Housing Land Supply Figure with housing requirement target of 415 units (6655/16)</t>
  </si>
  <si>
    <t>Sites 1-5</t>
  </si>
  <si>
    <t>Second and third floor extensions to create 15 additional dwellings.</t>
  </si>
  <si>
    <t>10 units remaining as UC confirmed Mar 2023 as site visit</t>
  </si>
  <si>
    <t>Site Allocation Ref</t>
  </si>
  <si>
    <t>ESH2</t>
  </si>
  <si>
    <t>MOL6</t>
  </si>
  <si>
    <t>CL3</t>
  </si>
  <si>
    <t>COS4</t>
  </si>
  <si>
    <t>WOT10</t>
  </si>
  <si>
    <t>WOT4</t>
  </si>
  <si>
    <t>WEY17</t>
  </si>
  <si>
    <t>D6</t>
  </si>
  <si>
    <t>D8</t>
  </si>
  <si>
    <t>ESH10</t>
  </si>
  <si>
    <t>WOT3</t>
  </si>
  <si>
    <t>MOL3</t>
  </si>
  <si>
    <t>D27</t>
  </si>
  <si>
    <t>WEY42</t>
  </si>
  <si>
    <t>COS37</t>
  </si>
  <si>
    <t>COS38</t>
  </si>
  <si>
    <t>CL6</t>
  </si>
  <si>
    <t>WEY8</t>
  </si>
  <si>
    <t>COS12</t>
  </si>
  <si>
    <t>CL2</t>
  </si>
  <si>
    <t>CL5</t>
  </si>
  <si>
    <t>CL1</t>
  </si>
  <si>
    <t>COS16</t>
  </si>
  <si>
    <t>COS15</t>
  </si>
  <si>
    <t>COS14</t>
  </si>
  <si>
    <t>COS13</t>
  </si>
  <si>
    <t>COS6</t>
  </si>
  <si>
    <t>COS8</t>
  </si>
  <si>
    <t>COS9</t>
  </si>
  <si>
    <t>COS31</t>
  </si>
  <si>
    <t>ESH12</t>
  </si>
  <si>
    <t>ESH14</t>
  </si>
  <si>
    <t>ESH9</t>
  </si>
  <si>
    <t>ESH13</t>
  </si>
  <si>
    <t>ESH3</t>
  </si>
  <si>
    <t>ESH18</t>
  </si>
  <si>
    <t>ESH16</t>
  </si>
  <si>
    <t>ESH17</t>
  </si>
  <si>
    <t>ESH6</t>
  </si>
  <si>
    <t>ESH21</t>
  </si>
  <si>
    <t>H3</t>
  </si>
  <si>
    <t>H7</t>
  </si>
  <si>
    <t>H14</t>
  </si>
  <si>
    <t>H1</t>
  </si>
  <si>
    <t>MOL9</t>
  </si>
  <si>
    <t>MOL11</t>
  </si>
  <si>
    <t>MOL8</t>
  </si>
  <si>
    <t>MOL2</t>
  </si>
  <si>
    <t>D2</t>
  </si>
  <si>
    <t>D1</t>
  </si>
  <si>
    <t>D25</t>
  </si>
  <si>
    <t>D7</t>
  </si>
  <si>
    <t>D9</t>
  </si>
  <si>
    <t>D10</t>
  </si>
  <si>
    <t>D13</t>
  </si>
  <si>
    <t>D26</t>
  </si>
  <si>
    <t>WOT14</t>
  </si>
  <si>
    <t>WOT6</t>
  </si>
  <si>
    <t>WOT15</t>
  </si>
  <si>
    <t>WOT36</t>
  </si>
  <si>
    <t>WOT7</t>
  </si>
  <si>
    <t>WOT9</t>
  </si>
  <si>
    <t>WOT12</t>
  </si>
  <si>
    <t>WOT38</t>
  </si>
  <si>
    <t>WOT16</t>
  </si>
  <si>
    <t>WEY16</t>
  </si>
  <si>
    <t>WEY2</t>
  </si>
  <si>
    <t>WEY5</t>
  </si>
  <si>
    <t>WEY15</t>
  </si>
  <si>
    <t>WEY14</t>
  </si>
  <si>
    <t>WEY23</t>
  </si>
  <si>
    <t>WEY3</t>
  </si>
  <si>
    <t>WEY4</t>
  </si>
  <si>
    <t>WEY6</t>
  </si>
  <si>
    <t>WEY10</t>
  </si>
  <si>
    <t>WEY39</t>
  </si>
  <si>
    <t>WEY41</t>
  </si>
  <si>
    <t>WEY33</t>
  </si>
  <si>
    <t>WEY12</t>
  </si>
  <si>
    <t>CL7</t>
  </si>
  <si>
    <t>COS2</t>
  </si>
  <si>
    <t>COS28</t>
  </si>
  <si>
    <t>COS25</t>
  </si>
  <si>
    <t>COS30</t>
  </si>
  <si>
    <t>COS23</t>
  </si>
  <si>
    <t>COS21</t>
  </si>
  <si>
    <t>COS36</t>
  </si>
  <si>
    <t>COS19</t>
  </si>
  <si>
    <t>COS29</t>
  </si>
  <si>
    <t>COS26</t>
  </si>
  <si>
    <t>COS35</t>
  </si>
  <si>
    <t>COS24</t>
  </si>
  <si>
    <t>COS34</t>
  </si>
  <si>
    <t>ESH4</t>
  </si>
  <si>
    <t>ESH8</t>
  </si>
  <si>
    <t>ESH23</t>
  </si>
  <si>
    <t>ESH22</t>
  </si>
  <si>
    <t>ESH24</t>
  </si>
  <si>
    <t>H13</t>
  </si>
  <si>
    <t>H15</t>
  </si>
  <si>
    <t>H6</t>
  </si>
  <si>
    <t>H5</t>
  </si>
  <si>
    <t>H9</t>
  </si>
  <si>
    <t>H12</t>
  </si>
  <si>
    <t>H11</t>
  </si>
  <si>
    <t>MOL13</t>
  </si>
  <si>
    <t>MOL17</t>
  </si>
  <si>
    <t>MOL15</t>
  </si>
  <si>
    <t>MOL19</t>
  </si>
  <si>
    <t>MOL20</t>
  </si>
  <si>
    <t>MOL12</t>
  </si>
  <si>
    <t>D18</t>
  </si>
  <si>
    <t>D14</t>
  </si>
  <si>
    <t>D19</t>
  </si>
  <si>
    <t>D16</t>
  </si>
  <si>
    <t>D22</t>
  </si>
  <si>
    <t>D21</t>
  </si>
  <si>
    <t>D15</t>
  </si>
  <si>
    <t>D17</t>
  </si>
  <si>
    <t>D24</t>
  </si>
  <si>
    <t>D23</t>
  </si>
  <si>
    <t>WOT27</t>
  </si>
  <si>
    <t>WOT32</t>
  </si>
  <si>
    <t>WOT29</t>
  </si>
  <si>
    <t>WOT23</t>
  </si>
  <si>
    <t>WOT5</t>
  </si>
  <si>
    <t>WOT22</t>
  </si>
  <si>
    <t>WOT18</t>
  </si>
  <si>
    <t>WOT37</t>
  </si>
  <si>
    <t>WOT17</t>
  </si>
  <si>
    <t>WOT13</t>
  </si>
  <si>
    <t>WOT25</t>
  </si>
  <si>
    <t>WOT33</t>
  </si>
  <si>
    <t>WOT30</t>
  </si>
  <si>
    <t>WOT34</t>
  </si>
  <si>
    <t>WOT26</t>
  </si>
  <si>
    <t>WOT20</t>
  </si>
  <si>
    <t>WOT35</t>
  </si>
  <si>
    <t>WEY25</t>
  </si>
  <si>
    <t>WEY32</t>
  </si>
  <si>
    <t>WEY18</t>
  </si>
  <si>
    <t>WEY24</t>
  </si>
  <si>
    <t>WEY22</t>
  </si>
  <si>
    <t>WEY20</t>
  </si>
  <si>
    <t>WEY30</t>
  </si>
  <si>
    <t>WEY28</t>
  </si>
  <si>
    <t>WEY36</t>
  </si>
  <si>
    <t>WEY21</t>
  </si>
  <si>
    <t>WEY37</t>
  </si>
  <si>
    <t>WEY26</t>
  </si>
  <si>
    <t>WEY35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</si>
</sst>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yy;@"/>
    <numFmt numFmtId="165" formatCode="&quot;£&quot;#,##0_);[Red]\(&quot;£&quot;#,##0\)"/>
    <numFmt numFmtId="166" formatCode="dd/mm/yyyy;@"/>
    <numFmt numFmtId="167" formatCode="0.0"/>
    <numFmt numFmtId="168" formatCode="[$-F800]dddd\,\ mmmm\ dd\,\ yyyy"/>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b/>
      <sz val="9"/>
      <name val="Arial"/>
      <family val="2"/>
    </font>
    <font>
      <sz val="10"/>
      <name val="Arial"/>
      <family val="2"/>
    </font>
    <font>
      <sz val="10"/>
      <color theme="1"/>
      <name val="Arial"/>
      <family val="2"/>
    </font>
    <font>
      <sz val="10"/>
      <color rgb="FF1A1A1A"/>
      <name val="Arial"/>
      <family val="2"/>
    </font>
    <font>
      <sz val="9"/>
      <color theme="1"/>
      <name val="Arial"/>
      <family val="2"/>
    </font>
    <font>
      <sz val="9.5"/>
      <color rgb="FF444444"/>
      <name val="Arial"/>
      <family val="2"/>
    </font>
    <font>
      <sz val="11"/>
      <color rgb="FF9C5700"/>
      <name val="Calibri"/>
      <family val="2"/>
      <scheme val="minor"/>
    </font>
    <font>
      <b/>
      <sz val="11"/>
      <color rgb="FFFA7D00"/>
      <name val="Calibri"/>
      <family val="2"/>
      <scheme val="minor"/>
    </font>
    <font>
      <b/>
      <sz val="11"/>
      <name val="Calibri"/>
      <family val="2"/>
      <scheme val="minor"/>
    </font>
    <font>
      <sz val="11"/>
      <color theme="1"/>
      <name val="Calibri"/>
      <family val="2"/>
    </font>
    <font>
      <sz val="11"/>
      <name val="Calibri"/>
      <family val="2"/>
      <scheme val="minor"/>
    </font>
    <font>
      <b/>
      <sz val="10"/>
      <color theme="1"/>
      <name val="Arial"/>
      <family val="2"/>
    </font>
    <font>
      <sz val="10"/>
      <color rgb="FF000000"/>
      <name val="Arial"/>
      <family val="2"/>
    </font>
    <font>
      <sz val="11"/>
      <color rgb="FF000000"/>
      <name val="Calibri"/>
      <family val="2"/>
    </font>
    <font>
      <sz val="11"/>
      <color rgb="FF444444"/>
      <name val="Arial"/>
      <family val="2"/>
    </font>
    <font>
      <sz val="10"/>
      <color rgb="FF51586A"/>
      <name val="Arial"/>
      <family val="2"/>
    </font>
    <font>
      <strike/>
      <sz val="10"/>
      <color theme="1"/>
      <name val="Arial"/>
      <family val="2"/>
    </font>
    <font>
      <sz val="11"/>
      <color theme="1"/>
      <name val="Arial"/>
      <family val="2"/>
    </font>
    <font>
      <sz val="10"/>
      <color rgb="FF000000"/>
      <name val="Tahoma"/>
      <family val="2"/>
    </font>
    <font>
      <b/>
      <sz val="11"/>
      <color theme="1"/>
      <name val="Calibri"/>
      <family val="2"/>
    </font>
  </fonts>
  <fills count="7">
    <fill>
      <patternFill patternType="none"/>
    </fill>
    <fill>
      <patternFill patternType="gray125"/>
    </fill>
    <fill>
      <patternFill patternType="solid">
        <fgColor rgb="FFFFFFCC"/>
      </patternFill>
    </fill>
    <fill>
      <patternFill patternType="solid">
        <fgColor rgb="FFFFEB9C"/>
      </patternFill>
    </fill>
    <fill>
      <patternFill patternType="solid">
        <fgColor rgb="FFF2F2F2"/>
      </patternFill>
    </fill>
    <fill>
      <patternFill patternType="solid">
        <fgColor theme="9" tint="0.79998168889431442"/>
        <bgColor indexed="64"/>
      </patternFill>
    </fill>
    <fill>
      <patternFill patternType="solid">
        <fgColor rgb="FFFFFF00"/>
        <bgColor indexed="64"/>
      </patternFill>
    </fill>
  </fills>
  <borders count="20">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rgb="FFC5E0B3"/>
      </left>
      <right style="medium">
        <color rgb="FFC5E0B3"/>
      </right>
      <top style="medium">
        <color rgb="FFC5E0B3"/>
      </top>
      <bottom style="thick">
        <color rgb="FFA8D08D"/>
      </bottom>
      <diagonal/>
    </border>
    <border>
      <left/>
      <right style="medium">
        <color rgb="FFC5E0B3"/>
      </right>
      <top style="medium">
        <color rgb="FFC5E0B3"/>
      </top>
      <bottom style="thick">
        <color rgb="FFA8D08D"/>
      </bottom>
      <diagonal/>
    </border>
    <border>
      <left style="medium">
        <color rgb="FFC5E0B3"/>
      </left>
      <right style="medium">
        <color rgb="FFC5E0B3"/>
      </right>
      <top/>
      <bottom style="medium">
        <color rgb="FFC5E0B3"/>
      </bottom>
      <diagonal/>
    </border>
    <border>
      <left/>
      <right style="medium">
        <color rgb="FFC5E0B3"/>
      </right>
      <top/>
      <bottom style="medium">
        <color rgb="FFC5E0B3"/>
      </bottom>
      <diagonal/>
    </border>
    <border>
      <left/>
      <right/>
      <top/>
      <bottom style="medium">
        <color rgb="FFC5E0B3"/>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rgb="FFC5E0B3"/>
      </left>
      <right/>
      <top/>
      <bottom/>
      <diagonal/>
    </border>
    <border>
      <left/>
      <right/>
      <top/>
      <bottom style="medium">
        <color indexed="64"/>
      </bottom>
      <diagonal/>
    </border>
  </borders>
  <cellStyleXfs count="6">
    <xf numFmtId="0" fontId="0" fillId="0" borderId="0"/>
    <xf numFmtId="0" fontId="6" fillId="0" borderId="0"/>
    <xf numFmtId="0" fontId="1" fillId="2" borderId="1" applyNumberFormat="0" applyFont="0" applyAlignment="0" applyProtection="0"/>
    <xf numFmtId="0" fontId="11" fillId="4" borderId="4" applyNumberFormat="0" applyAlignment="0" applyProtection="0"/>
    <xf numFmtId="0" fontId="10" fillId="3" borderId="0" applyNumberFormat="0" applyBorder="0" applyAlignment="0" applyProtection="0"/>
    <xf numFmtId="0" fontId="5" fillId="0" borderId="0"/>
  </cellStyleXfs>
  <cellXfs count="348">
    <xf numFmtId="0" fontId="0" fillId="0" borderId="0" xfId="0"/>
    <xf numFmtId="0" fontId="0" fillId="0" borderId="0" xfId="0" applyAlignment="1">
      <alignment wrapText="1"/>
    </xf>
    <xf numFmtId="0" fontId="2" fillId="0" borderId="0" xfId="0" applyFont="1"/>
    <xf numFmtId="0" fontId="0" fillId="0" borderId="3" xfId="0" applyFill="1" applyBorder="1" applyAlignment="1">
      <alignment vertical="center" wrapText="1"/>
    </xf>
    <xf numFmtId="0" fontId="0" fillId="0" borderId="3" xfId="0" applyFill="1" applyBorder="1" applyAlignment="1">
      <alignment horizontal="center"/>
    </xf>
    <xf numFmtId="0" fontId="0" fillId="0" borderId="3" xfId="0" applyFill="1" applyBorder="1" applyAlignment="1">
      <alignment horizontal="left" wrapText="1"/>
    </xf>
    <xf numFmtId="0" fontId="5" fillId="0" borderId="3" xfId="1" applyFont="1" applyFill="1" applyBorder="1" applyAlignment="1">
      <alignment horizontal="left" wrapText="1"/>
    </xf>
    <xf numFmtId="0" fontId="0" fillId="0" borderId="3" xfId="0" applyFill="1" applyBorder="1" applyAlignment="1">
      <alignment horizontal="center" wrapText="1"/>
    </xf>
    <xf numFmtId="0" fontId="0" fillId="0" borderId="3" xfId="0" applyFill="1" applyBorder="1" applyAlignment="1">
      <alignment horizontal="left"/>
    </xf>
    <xf numFmtId="0" fontId="1" fillId="0" borderId="3" xfId="0" applyFont="1" applyFill="1" applyBorder="1" applyAlignment="1">
      <alignment horizontal="center" wrapText="1"/>
    </xf>
    <xf numFmtId="0" fontId="0" fillId="0" borderId="3" xfId="0" applyFill="1" applyBorder="1"/>
    <xf numFmtId="0" fontId="5" fillId="0" borderId="3" xfId="1" applyFont="1" applyFill="1" applyBorder="1" applyAlignment="1">
      <alignment wrapText="1"/>
    </xf>
    <xf numFmtId="0" fontId="0" fillId="0" borderId="3" xfId="0" applyFill="1" applyBorder="1" applyAlignment="1">
      <alignment horizontal="left" vertical="center" wrapText="1"/>
    </xf>
    <xf numFmtId="0" fontId="0" fillId="0" borderId="3" xfId="0" applyFill="1" applyBorder="1" applyAlignment="1">
      <alignment horizontal="center" vertical="center" wrapText="1"/>
    </xf>
    <xf numFmtId="0" fontId="5" fillId="0" borderId="3" xfId="1" applyFont="1" applyFill="1" applyBorder="1"/>
    <xf numFmtId="0" fontId="5" fillId="0" borderId="3" xfId="0" applyFont="1" applyFill="1" applyBorder="1" applyAlignment="1">
      <alignment wrapText="1"/>
    </xf>
    <xf numFmtId="0" fontId="0" fillId="0" borderId="3" xfId="0" applyFill="1" applyBorder="1" applyAlignment="1">
      <alignment wrapText="1"/>
    </xf>
    <xf numFmtId="2" fontId="0" fillId="0" borderId="3" xfId="0" applyNumberFormat="1" applyFill="1" applyBorder="1" applyAlignment="1">
      <alignment wrapText="1"/>
    </xf>
    <xf numFmtId="1" fontId="0" fillId="0" borderId="3" xfId="0" applyNumberFormat="1" applyFill="1" applyBorder="1" applyAlignment="1">
      <alignment wrapText="1"/>
    </xf>
    <xf numFmtId="17" fontId="0" fillId="0" borderId="3" xfId="0" applyNumberFormat="1" applyFill="1" applyBorder="1" applyAlignment="1">
      <alignment wrapText="1"/>
    </xf>
    <xf numFmtId="15" fontId="0" fillId="0" borderId="3" xfId="0" applyNumberFormat="1" applyFill="1" applyBorder="1" applyAlignment="1">
      <alignment wrapText="1"/>
    </xf>
    <xf numFmtId="164" fontId="0" fillId="0" borderId="3" xfId="0" applyNumberFormat="1" applyFill="1" applyBorder="1" applyAlignment="1">
      <alignment wrapText="1"/>
    </xf>
    <xf numFmtId="0" fontId="0" fillId="0" borderId="3" xfId="0" applyFill="1" applyBorder="1" applyAlignment="1">
      <alignment horizontal="right" wrapText="1"/>
    </xf>
    <xf numFmtId="17" fontId="0" fillId="0" borderId="3" xfId="0" applyNumberFormat="1" applyFill="1" applyBorder="1" applyAlignment="1">
      <alignment horizontal="right" wrapText="1"/>
    </xf>
    <xf numFmtId="15" fontId="0" fillId="0" borderId="3" xfId="0" applyNumberFormat="1" applyFill="1" applyBorder="1" applyAlignment="1">
      <alignment horizontal="right" wrapText="1"/>
    </xf>
    <xf numFmtId="2" fontId="0" fillId="0" borderId="3" xfId="0" applyNumberFormat="1" applyFill="1" applyBorder="1" applyAlignment="1">
      <alignment horizontal="right" wrapText="1"/>
    </xf>
    <xf numFmtId="17" fontId="0" fillId="0" borderId="3" xfId="0" applyNumberFormat="1" applyFill="1" applyBorder="1" applyAlignment="1">
      <alignment horizontal="center"/>
    </xf>
    <xf numFmtId="17" fontId="0" fillId="0" borderId="3" xfId="0" applyNumberFormat="1" applyFill="1" applyBorder="1" applyAlignment="1">
      <alignment horizontal="right"/>
    </xf>
    <xf numFmtId="1" fontId="0" fillId="0" borderId="3" xfId="0" applyNumberFormat="1" applyFill="1" applyBorder="1" applyAlignment="1">
      <alignment horizontal="center"/>
    </xf>
    <xf numFmtId="0" fontId="6" fillId="0" borderId="3" xfId="1" applyFill="1" applyBorder="1" applyAlignment="1">
      <alignment wrapText="1"/>
    </xf>
    <xf numFmtId="0" fontId="6" fillId="0" borderId="3" xfId="1" applyFill="1" applyBorder="1" applyAlignment="1">
      <alignment horizontal="right" wrapText="1"/>
    </xf>
    <xf numFmtId="1" fontId="6" fillId="0" borderId="3" xfId="1" applyNumberFormat="1" applyFill="1" applyBorder="1" applyAlignment="1">
      <alignment horizontal="right" wrapText="1"/>
    </xf>
    <xf numFmtId="2" fontId="6" fillId="0" borderId="3" xfId="1" applyNumberFormat="1" applyFill="1" applyBorder="1" applyAlignment="1">
      <alignment wrapText="1"/>
    </xf>
    <xf numFmtId="1" fontId="6" fillId="0" borderId="3" xfId="1" applyNumberFormat="1" applyFill="1" applyBorder="1" applyAlignment="1">
      <alignment wrapText="1"/>
    </xf>
    <xf numFmtId="17" fontId="6" fillId="0" borderId="3" xfId="1" applyNumberFormat="1" applyFill="1" applyBorder="1" applyAlignment="1">
      <alignment horizontal="right" wrapText="1"/>
    </xf>
    <xf numFmtId="15" fontId="6" fillId="0" borderId="3" xfId="1" applyNumberFormat="1" applyFill="1" applyBorder="1" applyAlignment="1">
      <alignment horizontal="right" wrapText="1"/>
    </xf>
    <xf numFmtId="164" fontId="6" fillId="0" borderId="3" xfId="1" applyNumberFormat="1" applyFill="1" applyBorder="1" applyAlignment="1">
      <alignment wrapText="1"/>
    </xf>
    <xf numFmtId="17" fontId="6" fillId="0" borderId="3" xfId="1" applyNumberFormat="1" applyFill="1" applyBorder="1" applyAlignment="1">
      <alignment wrapText="1"/>
    </xf>
    <xf numFmtId="2" fontId="6" fillId="0" borderId="3" xfId="1" applyNumberFormat="1" applyFill="1" applyBorder="1" applyAlignment="1">
      <alignment horizontal="right" wrapText="1"/>
    </xf>
    <xf numFmtId="1" fontId="0" fillId="0" borderId="3" xfId="0" applyNumberFormat="1" applyFill="1" applyBorder="1" applyAlignment="1">
      <alignment horizontal="right" wrapText="1"/>
    </xf>
    <xf numFmtId="0" fontId="0" fillId="0" borderId="3" xfId="0" applyFill="1" applyBorder="1" applyAlignment="1">
      <alignment horizontal="right"/>
    </xf>
    <xf numFmtId="1" fontId="0" fillId="0" borderId="3" xfId="0" applyNumberFormat="1" applyFill="1" applyBorder="1" applyAlignment="1">
      <alignment horizontal="right"/>
    </xf>
    <xf numFmtId="14" fontId="0" fillId="0" borderId="3" xfId="0" applyNumberFormat="1" applyFill="1" applyBorder="1"/>
    <xf numFmtId="17" fontId="0" fillId="0" borderId="3" xfId="0" applyNumberFormat="1" applyFill="1" applyBorder="1"/>
    <xf numFmtId="1" fontId="0" fillId="0" borderId="3" xfId="0" applyNumberFormat="1" applyFill="1" applyBorder="1"/>
    <xf numFmtId="17" fontId="0" fillId="0" borderId="3" xfId="0" applyNumberFormat="1" applyFill="1" applyBorder="1" applyAlignment="1">
      <alignment horizontal="right" vertical="center"/>
    </xf>
    <xf numFmtId="164" fontId="0" fillId="0" borderId="3" xfId="0" applyNumberFormat="1" applyFill="1" applyBorder="1" applyAlignment="1">
      <alignment vertical="center"/>
    </xf>
    <xf numFmtId="17" fontId="0" fillId="0" borderId="3" xfId="0" applyNumberFormat="1" applyFill="1" applyBorder="1" applyAlignment="1">
      <alignment vertical="center"/>
    </xf>
    <xf numFmtId="0" fontId="6" fillId="0" borderId="3" xfId="1" applyFill="1" applyBorder="1" applyAlignment="1">
      <alignment horizontal="left" wrapText="1"/>
    </xf>
    <xf numFmtId="0" fontId="1" fillId="0" borderId="3" xfId="0" applyFont="1" applyFill="1" applyBorder="1" applyAlignment="1">
      <alignment horizontal="left" wrapText="1"/>
    </xf>
    <xf numFmtId="0" fontId="7" fillId="0" borderId="3" xfId="0" applyFont="1" applyFill="1" applyBorder="1"/>
    <xf numFmtId="0" fontId="6" fillId="0" borderId="3" xfId="1" applyFill="1" applyBorder="1" applyAlignment="1">
      <alignment horizontal="left"/>
    </xf>
    <xf numFmtId="0" fontId="6" fillId="0" borderId="3" xfId="1" applyFill="1" applyBorder="1" applyAlignment="1">
      <alignment horizontal="center"/>
    </xf>
    <xf numFmtId="0" fontId="6" fillId="0" borderId="3" xfId="1" applyFill="1" applyBorder="1" applyAlignment="1">
      <alignment horizontal="right"/>
    </xf>
    <xf numFmtId="17" fontId="6" fillId="0" borderId="3" xfId="1" applyNumberFormat="1" applyFill="1" applyBorder="1" applyAlignment="1">
      <alignment horizontal="right"/>
    </xf>
    <xf numFmtId="17" fontId="6" fillId="0" borderId="3" xfId="1" applyNumberFormat="1" applyFill="1" applyBorder="1" applyAlignment="1">
      <alignment horizontal="center"/>
    </xf>
    <xf numFmtId="1" fontId="6" fillId="0" borderId="3" xfId="1" applyNumberFormat="1" applyFill="1" applyBorder="1" applyAlignment="1">
      <alignment horizontal="right"/>
    </xf>
    <xf numFmtId="0" fontId="8" fillId="0" borderId="3" xfId="0" applyFont="1" applyFill="1" applyBorder="1" applyAlignment="1">
      <alignment horizontal="left"/>
    </xf>
    <xf numFmtId="2" fontId="0" fillId="0" borderId="3" xfId="0" applyNumberFormat="1" applyFill="1" applyBorder="1" applyAlignment="1">
      <alignment horizontal="center"/>
    </xf>
    <xf numFmtId="0" fontId="0" fillId="0" borderId="3" xfId="0" applyFill="1" applyBorder="1" applyAlignment="1">
      <alignment horizontal="center" vertical="center"/>
    </xf>
    <xf numFmtId="14" fontId="0" fillId="0" borderId="3" xfId="0" applyNumberFormat="1" applyFill="1" applyBorder="1" applyAlignment="1">
      <alignment horizontal="center"/>
    </xf>
    <xf numFmtId="164" fontId="0" fillId="0" borderId="3" xfId="0" applyNumberFormat="1" applyFill="1" applyBorder="1" applyAlignment="1">
      <alignment horizontal="center"/>
    </xf>
    <xf numFmtId="0" fontId="0" fillId="0" borderId="0" xfId="0" applyFill="1" applyBorder="1"/>
    <xf numFmtId="0" fontId="0" fillId="0" borderId="0" xfId="0" applyFill="1" applyBorder="1" applyAlignment="1">
      <alignment horizontal="right"/>
    </xf>
    <xf numFmtId="1" fontId="0" fillId="0" borderId="0" xfId="0" applyNumberFormat="1" applyFill="1" applyBorder="1" applyAlignment="1">
      <alignment horizontal="right"/>
    </xf>
    <xf numFmtId="0" fontId="3" fillId="0" borderId="3" xfId="1" applyFont="1" applyFill="1" applyBorder="1" applyAlignment="1">
      <alignment wrapText="1"/>
    </xf>
    <xf numFmtId="0" fontId="3" fillId="0" borderId="3" xfId="1" applyFont="1" applyFill="1" applyBorder="1" applyAlignment="1">
      <alignment vertical="center" wrapText="1"/>
    </xf>
    <xf numFmtId="1" fontId="3" fillId="0" borderId="3" xfId="1" applyNumberFormat="1" applyFont="1" applyFill="1" applyBorder="1" applyAlignment="1">
      <alignment horizontal="right" vertical="center" wrapText="1"/>
    </xf>
    <xf numFmtId="0" fontId="5" fillId="0" borderId="3" xfId="1" applyFont="1" applyFill="1" applyBorder="1" applyAlignment="1">
      <alignment vertical="center"/>
    </xf>
    <xf numFmtId="14" fontId="6" fillId="0" borderId="3" xfId="1" applyNumberFormat="1" applyFill="1" applyBorder="1"/>
    <xf numFmtId="0" fontId="0" fillId="0" borderId="3" xfId="0" applyFill="1" applyBorder="1" applyAlignment="1">
      <alignment vertical="center"/>
    </xf>
    <xf numFmtId="0" fontId="9" fillId="0" borderId="3" xfId="0" applyFont="1" applyFill="1" applyBorder="1"/>
    <xf numFmtId="166" fontId="6" fillId="0" borderId="3" xfId="1" applyNumberFormat="1" applyFill="1" applyBorder="1" applyAlignment="1">
      <alignment wrapText="1"/>
    </xf>
    <xf numFmtId="0" fontId="6" fillId="0" borderId="3" xfId="1" applyFill="1" applyBorder="1" applyAlignment="1" applyProtection="1">
      <alignment wrapText="1"/>
      <protection locked="0"/>
    </xf>
    <xf numFmtId="0" fontId="3" fillId="0" borderId="0" xfId="1" applyFont="1" applyFill="1" applyBorder="1" applyAlignment="1">
      <alignment horizontal="right" wrapText="1"/>
    </xf>
    <xf numFmtId="0" fontId="0" fillId="0" borderId="0" xfId="0" applyAlignment="1">
      <alignment vertical="center"/>
    </xf>
    <xf numFmtId="1" fontId="0" fillId="0" borderId="0" xfId="0" applyNumberFormat="1" applyFill="1" applyAlignment="1">
      <alignment wrapText="1"/>
    </xf>
    <xf numFmtId="0" fontId="0" fillId="0" borderId="0" xfId="0" applyFill="1"/>
    <xf numFmtId="0" fontId="0" fillId="0" borderId="0" xfId="0" applyFill="1" applyAlignment="1">
      <alignment wrapText="1"/>
    </xf>
    <xf numFmtId="0" fontId="0" fillId="0" borderId="0" xfId="0" applyFill="1" applyAlignment="1">
      <alignment horizontal="left" wrapText="1"/>
    </xf>
    <xf numFmtId="1" fontId="0" fillId="0" borderId="0" xfId="0" applyNumberFormat="1"/>
    <xf numFmtId="0" fontId="6" fillId="0" borderId="3" xfId="1" applyBorder="1" applyAlignment="1">
      <alignment wrapText="1"/>
    </xf>
    <xf numFmtId="1" fontId="2" fillId="0" borderId="0" xfId="0" applyNumberFormat="1" applyFont="1"/>
    <xf numFmtId="0" fontId="2" fillId="0" borderId="0" xfId="0" applyFont="1" applyFill="1" applyBorder="1"/>
    <xf numFmtId="0" fontId="2" fillId="0" borderId="0" xfId="0" applyFont="1" applyFill="1" applyBorder="1" applyAlignment="1">
      <alignment horizontal="right"/>
    </xf>
    <xf numFmtId="1" fontId="2" fillId="0" borderId="0" xfId="0" applyNumberFormat="1" applyFont="1" applyFill="1" applyBorder="1" applyAlignment="1">
      <alignment horizontal="right"/>
    </xf>
    <xf numFmtId="0" fontId="0" fillId="0" borderId="3" xfId="0" applyBorder="1" applyAlignment="1">
      <alignment horizontal="center" vertical="center" wrapText="1"/>
    </xf>
    <xf numFmtId="0" fontId="5" fillId="0" borderId="3" xfId="0" applyFont="1" applyBorder="1" applyAlignment="1">
      <alignment wrapText="1"/>
    </xf>
    <xf numFmtId="1" fontId="0" fillId="0" borderId="3" xfId="0" applyNumberFormat="1" applyBorder="1" applyAlignment="1">
      <alignment horizontal="right" wrapText="1"/>
    </xf>
    <xf numFmtId="0" fontId="5" fillId="0" borderId="3" xfId="0" applyFont="1" applyBorder="1" applyAlignment="1">
      <alignment horizontal="left" wrapText="1"/>
    </xf>
    <xf numFmtId="0" fontId="0" fillId="0" borderId="3" xfId="0" applyBorder="1" applyAlignment="1">
      <alignment horizontal="center" wrapText="1"/>
    </xf>
    <xf numFmtId="0" fontId="0" fillId="0" borderId="3" xfId="0" applyBorder="1" applyAlignment="1">
      <alignment horizontal="left" wrapText="1"/>
    </xf>
    <xf numFmtId="0" fontId="0" fillId="0" borderId="3" xfId="0" applyBorder="1" applyAlignment="1">
      <alignment horizontal="left" vertical="center" wrapText="1"/>
    </xf>
    <xf numFmtId="0" fontId="0" fillId="0" borderId="3" xfId="0" applyBorder="1" applyAlignment="1">
      <alignment horizontal="center"/>
    </xf>
    <xf numFmtId="0" fontId="0" fillId="0" borderId="3" xfId="0" applyBorder="1"/>
    <xf numFmtId="0" fontId="0" fillId="0" borderId="3" xfId="0" applyBorder="1" applyAlignment="1">
      <alignment vertical="center" wrapText="1"/>
    </xf>
    <xf numFmtId="0" fontId="0" fillId="0" borderId="3" xfId="0" applyBorder="1" applyAlignment="1">
      <alignment horizontal="left"/>
    </xf>
    <xf numFmtId="1" fontId="0" fillId="0" borderId="3" xfId="0" applyNumberFormat="1" applyBorder="1" applyAlignment="1">
      <alignment horizontal="right"/>
    </xf>
    <xf numFmtId="1" fontId="0" fillId="0" borderId="3" xfId="0" applyNumberFormat="1" applyBorder="1" applyAlignment="1">
      <alignment wrapText="1"/>
    </xf>
    <xf numFmtId="1" fontId="0" fillId="0" borderId="3" xfId="0" applyNumberFormat="1" applyBorder="1"/>
    <xf numFmtId="0" fontId="0" fillId="0" borderId="3" xfId="0" applyBorder="1" applyAlignment="1">
      <alignment wrapText="1"/>
    </xf>
    <xf numFmtId="0" fontId="12" fillId="0" borderId="3" xfId="3" applyFont="1" applyFill="1" applyBorder="1" applyAlignment="1">
      <alignment horizontal="left" wrapText="1"/>
    </xf>
    <xf numFmtId="0" fontId="5" fillId="0" borderId="3" xfId="1" applyFont="1" applyBorder="1" applyAlignment="1">
      <alignment wrapText="1"/>
    </xf>
    <xf numFmtId="1" fontId="6" fillId="0" borderId="3" xfId="1" applyNumberFormat="1" applyBorder="1" applyAlignment="1">
      <alignment horizontal="right" wrapText="1"/>
    </xf>
    <xf numFmtId="0" fontId="5" fillId="0" borderId="3" xfId="1" applyFont="1" applyBorder="1" applyAlignment="1">
      <alignment horizontal="left"/>
    </xf>
    <xf numFmtId="1" fontId="6" fillId="0" borderId="3" xfId="1" applyNumberFormat="1" applyBorder="1" applyAlignment="1">
      <alignment horizontal="right"/>
    </xf>
    <xf numFmtId="0" fontId="5" fillId="0" borderId="3" xfId="1" applyFont="1" applyBorder="1" applyAlignment="1">
      <alignment horizontal="left" wrapText="1"/>
    </xf>
    <xf numFmtId="0" fontId="6" fillId="0" borderId="3" xfId="1" applyBorder="1" applyAlignment="1">
      <alignment horizontal="left" wrapText="1"/>
    </xf>
    <xf numFmtId="0" fontId="14" fillId="0" borderId="3" xfId="4" applyFont="1" applyFill="1" applyBorder="1" applyAlignment="1">
      <alignment horizontal="left" wrapText="1"/>
    </xf>
    <xf numFmtId="0" fontId="5" fillId="0" borderId="3" xfId="1" applyFont="1" applyBorder="1" applyAlignment="1">
      <alignment horizontal="left" vertical="center"/>
    </xf>
    <xf numFmtId="1" fontId="6" fillId="0" borderId="3" xfId="1" applyNumberFormat="1" applyBorder="1" applyAlignment="1">
      <alignment horizontal="center"/>
    </xf>
    <xf numFmtId="0" fontId="5" fillId="0" borderId="3" xfId="1" applyFont="1" applyBorder="1" applyAlignment="1">
      <alignment vertical="center"/>
    </xf>
    <xf numFmtId="0" fontId="5" fillId="0" borderId="3" xfId="1" applyFont="1" applyBorder="1"/>
    <xf numFmtId="0" fontId="5" fillId="0" borderId="3" xfId="0" applyFont="1" applyBorder="1" applyAlignment="1">
      <alignment vertical="center" wrapText="1"/>
    </xf>
    <xf numFmtId="0" fontId="5" fillId="0" borderId="3" xfId="0" applyFont="1" applyBorder="1" applyAlignment="1">
      <alignment vertical="center"/>
    </xf>
    <xf numFmtId="1" fontId="0" fillId="0" borderId="3" xfId="0" applyNumberFormat="1" applyBorder="1" applyAlignment="1">
      <alignment horizontal="center"/>
    </xf>
    <xf numFmtId="0" fontId="2" fillId="0" borderId="3" xfId="0" applyFont="1" applyBorder="1"/>
    <xf numFmtId="0" fontId="16" fillId="0" borderId="0" xfId="0" applyFont="1" applyAlignment="1">
      <alignment vertical="center" wrapText="1"/>
    </xf>
    <xf numFmtId="168" fontId="0" fillId="0" borderId="3" xfId="0" applyNumberFormat="1" applyBorder="1" applyAlignment="1">
      <alignment horizontal="left" wrapText="1"/>
    </xf>
    <xf numFmtId="0" fontId="0" fillId="0" borderId="0" xfId="0" applyFill="1" applyBorder="1" applyAlignment="1">
      <alignment horizontal="center"/>
    </xf>
    <xf numFmtId="0" fontId="0" fillId="0" borderId="0" xfId="0" applyFill="1" applyBorder="1" applyAlignment="1">
      <alignment wrapText="1"/>
    </xf>
    <xf numFmtId="2" fontId="0" fillId="0" borderId="0" xfId="0" applyNumberFormat="1" applyFill="1" applyBorder="1" applyAlignment="1">
      <alignment horizontal="center"/>
    </xf>
    <xf numFmtId="164" fontId="0" fillId="0" borderId="0" xfId="0" applyNumberFormat="1" applyFill="1" applyBorder="1" applyAlignment="1">
      <alignment horizontal="center"/>
    </xf>
    <xf numFmtId="17" fontId="0" fillId="0" borderId="0" xfId="0" applyNumberFormat="1" applyFill="1" applyBorder="1" applyAlignment="1">
      <alignment horizontal="center"/>
    </xf>
    <xf numFmtId="168" fontId="0" fillId="0" borderId="3" xfId="0" applyNumberFormat="1" applyFill="1" applyBorder="1" applyAlignment="1">
      <alignment horizontal="left" wrapText="1"/>
    </xf>
    <xf numFmtId="167" fontId="0" fillId="0" borderId="3" xfId="0" applyNumberFormat="1" applyFill="1" applyBorder="1" applyAlignment="1">
      <alignment wrapText="1"/>
    </xf>
    <xf numFmtId="49" fontId="0" fillId="0" borderId="3" xfId="0" applyNumberFormat="1" applyFill="1" applyBorder="1" applyAlignment="1">
      <alignment horizontal="left" wrapText="1"/>
    </xf>
    <xf numFmtId="49" fontId="5" fillId="0" borderId="3" xfId="5" applyNumberFormat="1" applyFill="1" applyBorder="1" applyAlignment="1">
      <alignment horizontal="left" wrapText="1"/>
    </xf>
    <xf numFmtId="49" fontId="5" fillId="0" borderId="3" xfId="5" applyNumberFormat="1" applyFill="1" applyBorder="1" applyAlignment="1">
      <alignment wrapText="1"/>
    </xf>
    <xf numFmtId="0" fontId="5" fillId="0" borderId="3" xfId="5" applyFill="1" applyBorder="1" applyAlignment="1">
      <alignment horizontal="left" wrapText="1"/>
    </xf>
    <xf numFmtId="168" fontId="0" fillId="0" borderId="6" xfId="0" applyNumberFormat="1" applyFill="1" applyBorder="1" applyAlignment="1">
      <alignment horizontal="left" wrapText="1"/>
    </xf>
    <xf numFmtId="0" fontId="0" fillId="0" borderId="6" xfId="0" applyFill="1" applyBorder="1" applyAlignment="1">
      <alignment horizontal="left" wrapText="1"/>
    </xf>
    <xf numFmtId="0" fontId="0" fillId="0" borderId="6" xfId="0" applyFill="1" applyBorder="1" applyAlignment="1">
      <alignment wrapText="1"/>
    </xf>
    <xf numFmtId="1" fontId="0" fillId="0" borderId="6" xfId="0" applyNumberFormat="1" applyFill="1" applyBorder="1" applyAlignment="1">
      <alignment wrapText="1"/>
    </xf>
    <xf numFmtId="167" fontId="0" fillId="0" borderId="6" xfId="0" applyNumberFormat="1" applyFill="1" applyBorder="1" applyAlignment="1">
      <alignment wrapText="1"/>
    </xf>
    <xf numFmtId="168" fontId="0" fillId="0" borderId="5" xfId="0" applyNumberFormat="1" applyFill="1" applyBorder="1" applyAlignment="1">
      <alignment horizontal="left" wrapText="1"/>
    </xf>
    <xf numFmtId="0" fontId="0" fillId="0" borderId="5" xfId="0" applyFill="1" applyBorder="1" applyAlignment="1">
      <alignment wrapText="1"/>
    </xf>
    <xf numFmtId="0" fontId="0" fillId="0" borderId="5" xfId="0" applyFill="1" applyBorder="1" applyAlignment="1">
      <alignment horizontal="left" wrapText="1"/>
    </xf>
    <xf numFmtId="1" fontId="0" fillId="0" borderId="5" xfId="0" applyNumberFormat="1" applyFill="1" applyBorder="1" applyAlignment="1">
      <alignment wrapText="1"/>
    </xf>
    <xf numFmtId="167" fontId="0" fillId="0" borderId="5" xfId="0" applyNumberFormat="1" applyFill="1" applyBorder="1" applyAlignment="1">
      <alignment wrapText="1"/>
    </xf>
    <xf numFmtId="0" fontId="5" fillId="0" borderId="3" xfId="0" applyFont="1" applyFill="1" applyBorder="1" applyAlignment="1">
      <alignment horizontal="left" wrapText="1"/>
    </xf>
    <xf numFmtId="0" fontId="22" fillId="0" borderId="3" xfId="0" applyFont="1" applyFill="1" applyBorder="1" applyAlignment="1">
      <alignment vertical="center" wrapText="1"/>
    </xf>
    <xf numFmtId="0" fontId="13" fillId="0" borderId="3" xfId="0" applyFont="1" applyFill="1" applyBorder="1" applyAlignment="1">
      <alignment vertical="center" wrapText="1"/>
    </xf>
    <xf numFmtId="167" fontId="0" fillId="0" borderId="0" xfId="0" applyNumberFormat="1" applyFill="1" applyAlignment="1">
      <alignment wrapText="1"/>
    </xf>
    <xf numFmtId="3" fontId="0" fillId="0" borderId="3" xfId="0" applyNumberFormat="1" applyFill="1" applyBorder="1" applyAlignment="1">
      <alignment wrapText="1"/>
    </xf>
    <xf numFmtId="0" fontId="18" fillId="0" borderId="3" xfId="0" applyFont="1" applyFill="1" applyBorder="1" applyAlignment="1">
      <alignment wrapText="1"/>
    </xf>
    <xf numFmtId="49" fontId="0" fillId="0" borderId="3" xfId="5" applyNumberFormat="1" applyFont="1" applyFill="1" applyBorder="1" applyAlignment="1">
      <alignment wrapText="1"/>
    </xf>
    <xf numFmtId="1" fontId="0" fillId="0" borderId="3" xfId="0" quotePrefix="1" applyNumberFormat="1" applyFill="1" applyBorder="1" applyAlignment="1">
      <alignment wrapText="1"/>
    </xf>
    <xf numFmtId="0" fontId="17" fillId="5" borderId="3" xfId="0" applyFont="1" applyFill="1" applyBorder="1" applyAlignment="1">
      <alignment wrapText="1"/>
    </xf>
    <xf numFmtId="0" fontId="0" fillId="5" borderId="3" xfId="0" applyFill="1" applyBorder="1" applyAlignment="1">
      <alignment horizontal="left" wrapText="1"/>
    </xf>
    <xf numFmtId="0" fontId="0" fillId="5" borderId="3" xfId="0" applyFill="1" applyBorder="1" applyAlignment="1">
      <alignment wrapText="1"/>
    </xf>
    <xf numFmtId="0" fontId="0" fillId="0" borderId="8" xfId="0" applyFill="1" applyBorder="1" applyAlignment="1">
      <alignment wrapText="1"/>
    </xf>
    <xf numFmtId="0" fontId="0" fillId="0" borderId="8" xfId="0" applyFill="1" applyBorder="1"/>
    <xf numFmtId="0" fontId="0" fillId="0" borderId="9" xfId="0" applyFill="1" applyBorder="1" applyAlignment="1">
      <alignment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2" fillId="0" borderId="14" xfId="0" applyFont="1" applyBorder="1" applyAlignment="1">
      <alignment vertical="center" wrapText="1"/>
    </xf>
    <xf numFmtId="0" fontId="2" fillId="0" borderId="13" xfId="0" applyFont="1" applyBorder="1" applyAlignment="1">
      <alignment vertical="center" wrapText="1"/>
    </xf>
    <xf numFmtId="167" fontId="2" fillId="0" borderId="14" xfId="0" applyNumberFormat="1" applyFont="1" applyBorder="1" applyAlignment="1">
      <alignment vertical="center" wrapText="1"/>
    </xf>
    <xf numFmtId="0" fontId="23" fillId="0" borderId="12" xfId="0" applyFont="1" applyBorder="1" applyAlignment="1">
      <alignment vertical="center" wrapText="1"/>
    </xf>
    <xf numFmtId="0" fontId="13" fillId="0" borderId="13" xfId="0" applyFont="1" applyBorder="1" applyAlignment="1">
      <alignment vertical="center" wrapText="1"/>
    </xf>
    <xf numFmtId="0" fontId="23" fillId="0" borderId="14" xfId="0" applyFont="1" applyBorder="1" applyAlignment="1">
      <alignment vertical="center" wrapText="1"/>
    </xf>
    <xf numFmtId="0" fontId="13" fillId="0" borderId="14" xfId="0" applyFont="1" applyBorder="1" applyAlignment="1">
      <alignment vertical="center" wrapText="1"/>
    </xf>
    <xf numFmtId="0" fontId="23" fillId="0" borderId="13" xfId="0" applyFont="1" applyBorder="1" applyAlignment="1">
      <alignment vertical="center" wrapText="1"/>
    </xf>
    <xf numFmtId="0" fontId="2" fillId="6" borderId="14" xfId="0" applyFont="1" applyFill="1" applyBorder="1" applyAlignment="1">
      <alignment vertical="center" wrapText="1"/>
    </xf>
    <xf numFmtId="0" fontId="23" fillId="6" borderId="14" xfId="0" applyFont="1" applyFill="1" applyBorder="1" applyAlignment="1">
      <alignment vertical="center" wrapText="1"/>
    </xf>
    <xf numFmtId="49" fontId="0" fillId="0" borderId="3" xfId="0" applyNumberFormat="1" applyBorder="1" applyAlignment="1">
      <alignment horizontal="left" wrapText="1"/>
    </xf>
    <xf numFmtId="167" fontId="0" fillId="0" borderId="3" xfId="0" applyNumberFormat="1" applyBorder="1" applyAlignment="1">
      <alignment wrapText="1"/>
    </xf>
    <xf numFmtId="0" fontId="21" fillId="0" borderId="3" xfId="0" applyFont="1" applyBorder="1"/>
    <xf numFmtId="17" fontId="0" fillId="0" borderId="3" xfId="0" applyNumberFormat="1" applyBorder="1" applyAlignment="1">
      <alignment horizontal="left" wrapText="1"/>
    </xf>
    <xf numFmtId="168" fontId="0" fillId="0" borderId="5" xfId="0" applyNumberFormat="1" applyBorder="1" applyAlignment="1">
      <alignment horizontal="left" wrapText="1"/>
    </xf>
    <xf numFmtId="0" fontId="0" fillId="0" borderId="5" xfId="0" applyBorder="1" applyAlignment="1">
      <alignment horizontal="left" wrapText="1"/>
    </xf>
    <xf numFmtId="0" fontId="0" fillId="0" borderId="5" xfId="0" applyBorder="1" applyAlignment="1">
      <alignment wrapText="1"/>
    </xf>
    <xf numFmtId="1" fontId="0" fillId="0" borderId="5" xfId="0" applyNumberFormat="1" applyBorder="1" applyAlignment="1">
      <alignment wrapText="1"/>
    </xf>
    <xf numFmtId="0" fontId="0" fillId="0" borderId="16" xfId="0" applyBorder="1" applyAlignment="1">
      <alignment wrapText="1"/>
    </xf>
    <xf numFmtId="0" fontId="0" fillId="0" borderId="7" xfId="0" applyBorder="1" applyAlignment="1">
      <alignment wrapText="1"/>
    </xf>
    <xf numFmtId="0" fontId="0" fillId="0" borderId="8" xfId="0" applyBorder="1" applyAlignment="1">
      <alignment wrapText="1"/>
    </xf>
    <xf numFmtId="0" fontId="17" fillId="0" borderId="3" xfId="0" applyFont="1" applyBorder="1" applyAlignment="1">
      <alignment wrapText="1"/>
    </xf>
    <xf numFmtId="0" fontId="0" fillId="0" borderId="3" xfId="5" applyFont="1" applyBorder="1" applyAlignment="1">
      <alignment wrapText="1"/>
    </xf>
    <xf numFmtId="0" fontId="0" fillId="0" borderId="3" xfId="5" applyFont="1" applyBorder="1" applyAlignment="1">
      <alignment horizontal="left" wrapText="1"/>
    </xf>
    <xf numFmtId="49" fontId="5" fillId="0" borderId="3" xfId="0" applyNumberFormat="1" applyFont="1" applyBorder="1" applyAlignment="1">
      <alignment horizontal="left" wrapText="1"/>
    </xf>
    <xf numFmtId="1" fontId="5" fillId="0" borderId="3" xfId="0" applyNumberFormat="1" applyFont="1" applyBorder="1" applyAlignment="1">
      <alignment wrapText="1"/>
    </xf>
    <xf numFmtId="0" fontId="5" fillId="0" borderId="7" xfId="0" applyFont="1" applyBorder="1" applyAlignment="1">
      <alignment wrapText="1"/>
    </xf>
    <xf numFmtId="168" fontId="0" fillId="0" borderId="6" xfId="0" applyNumberFormat="1" applyBorder="1" applyAlignment="1">
      <alignment horizontal="left" wrapText="1"/>
    </xf>
    <xf numFmtId="0" fontId="0" fillId="0" borderId="6" xfId="0" applyBorder="1" applyAlignment="1">
      <alignment horizontal="left" wrapText="1"/>
    </xf>
    <xf numFmtId="0" fontId="0" fillId="0" borderId="6" xfId="0" applyBorder="1" applyAlignment="1">
      <alignment wrapText="1"/>
    </xf>
    <xf numFmtId="1" fontId="0" fillId="0" borderId="6" xfId="0" applyNumberFormat="1" applyBorder="1" applyAlignment="1">
      <alignment wrapText="1"/>
    </xf>
    <xf numFmtId="0" fontId="17" fillId="0" borderId="3" xfId="0" applyFont="1" applyBorder="1"/>
    <xf numFmtId="0" fontId="19" fillId="0" borderId="3" xfId="0" applyFont="1" applyBorder="1"/>
    <xf numFmtId="0" fontId="0" fillId="0" borderId="3" xfId="0" applyBorder="1" applyAlignment="1">
      <alignment horizontal="right" wrapText="1"/>
    </xf>
    <xf numFmtId="167" fontId="0" fillId="0" borderId="6" xfId="0" applyNumberFormat="1" applyBorder="1" applyAlignment="1">
      <alignment wrapText="1"/>
    </xf>
    <xf numFmtId="0" fontId="0" fillId="0" borderId="10" xfId="0" applyBorder="1" applyAlignment="1">
      <alignment wrapText="1"/>
    </xf>
    <xf numFmtId="168" fontId="0" fillId="0" borderId="3" xfId="0" applyNumberFormat="1" applyBorder="1" applyAlignment="1">
      <alignment wrapText="1"/>
    </xf>
    <xf numFmtId="167" fontId="0" fillId="0" borderId="5" xfId="0" applyNumberFormat="1" applyBorder="1" applyAlignment="1">
      <alignment wrapText="1"/>
    </xf>
    <xf numFmtId="0" fontId="0" fillId="0" borderId="0" xfId="0" applyFill="1" applyBorder="1" applyAlignment="1">
      <alignment horizontal="left" wrapText="1"/>
    </xf>
    <xf numFmtId="2" fontId="0" fillId="0" borderId="3" xfId="0" applyNumberFormat="1" applyFill="1" applyBorder="1" applyAlignment="1">
      <alignment horizontal="right"/>
    </xf>
    <xf numFmtId="0" fontId="0" fillId="0" borderId="3" xfId="0" applyFont="1" applyFill="1" applyBorder="1"/>
    <xf numFmtId="1" fontId="0" fillId="0" borderId="3" xfId="0" applyNumberFormat="1" applyFont="1" applyFill="1" applyBorder="1"/>
    <xf numFmtId="0" fontId="16" fillId="0" borderId="0" xfId="0" applyFont="1" applyAlignment="1">
      <alignment wrapText="1"/>
    </xf>
    <xf numFmtId="0" fontId="7" fillId="0" borderId="3" xfId="0" applyFont="1" applyFill="1" applyBorder="1" applyAlignment="1">
      <alignment wrapText="1"/>
    </xf>
    <xf numFmtId="0" fontId="8" fillId="0" borderId="3" xfId="0" applyFont="1" applyFill="1" applyBorder="1" applyAlignment="1">
      <alignment horizontal="left" wrapText="1"/>
    </xf>
    <xf numFmtId="0" fontId="6" fillId="0" borderId="3" xfId="1" applyFill="1" applyBorder="1" applyAlignment="1">
      <alignment horizontal="center" vertical="center" wrapText="1"/>
    </xf>
    <xf numFmtId="2" fontId="0" fillId="0" borderId="3" xfId="0" applyNumberFormat="1" applyBorder="1" applyAlignment="1">
      <alignment wrapText="1"/>
    </xf>
    <xf numFmtId="17" fontId="0" fillId="0" borderId="3" xfId="0" applyNumberFormat="1" applyBorder="1" applyAlignment="1">
      <alignment wrapText="1"/>
    </xf>
    <xf numFmtId="15" fontId="0" fillId="0" borderId="3" xfId="0" applyNumberFormat="1" applyBorder="1" applyAlignment="1">
      <alignment wrapText="1"/>
    </xf>
    <xf numFmtId="164" fontId="0" fillId="0" borderId="3" xfId="0" applyNumberFormat="1" applyBorder="1" applyAlignment="1">
      <alignment wrapText="1"/>
    </xf>
    <xf numFmtId="17" fontId="0" fillId="0" borderId="3" xfId="0" applyNumberFormat="1" applyBorder="1" applyAlignment="1">
      <alignment horizontal="right" wrapText="1"/>
    </xf>
    <xf numFmtId="2" fontId="0" fillId="0" borderId="3" xfId="0" applyNumberFormat="1" applyBorder="1" applyAlignment="1">
      <alignment horizontal="left" wrapText="1"/>
    </xf>
    <xf numFmtId="15" fontId="0" fillId="0" borderId="3" xfId="0" applyNumberFormat="1" applyBorder="1" applyAlignment="1">
      <alignment horizontal="left" wrapText="1"/>
    </xf>
    <xf numFmtId="164" fontId="0" fillId="0" borderId="3" xfId="0" applyNumberFormat="1" applyBorder="1" applyAlignment="1">
      <alignment horizontal="left" wrapText="1"/>
    </xf>
    <xf numFmtId="0" fontId="0" fillId="0" borderId="3" xfId="0" applyBorder="1" applyAlignment="1">
      <alignment horizontal="right"/>
    </xf>
    <xf numFmtId="17" fontId="0" fillId="0" borderId="3" xfId="0" applyNumberFormat="1" applyBorder="1" applyAlignment="1">
      <alignment horizontal="right"/>
    </xf>
    <xf numFmtId="17" fontId="0" fillId="0" borderId="3" xfId="0" applyNumberFormat="1" applyBorder="1" applyAlignment="1">
      <alignment horizontal="center"/>
    </xf>
    <xf numFmtId="14" fontId="0" fillId="0" borderId="3" xfId="0" applyNumberFormat="1" applyBorder="1"/>
    <xf numFmtId="17" fontId="0" fillId="0" borderId="3" xfId="0" applyNumberFormat="1" applyBorder="1"/>
    <xf numFmtId="17" fontId="0" fillId="0" borderId="3" xfId="0" applyNumberFormat="1" applyBorder="1" applyAlignment="1">
      <alignment horizontal="right" vertical="center"/>
    </xf>
    <xf numFmtId="17" fontId="0" fillId="0" borderId="3" xfId="0" applyNumberFormat="1" applyBorder="1" applyAlignment="1">
      <alignment vertical="center"/>
    </xf>
    <xf numFmtId="164" fontId="0" fillId="0" borderId="3" xfId="0" applyNumberFormat="1" applyBorder="1" applyAlignment="1">
      <alignment vertical="center"/>
    </xf>
    <xf numFmtId="2" fontId="0" fillId="0" borderId="3" xfId="0" applyNumberFormat="1" applyBorder="1"/>
    <xf numFmtId="0" fontId="0" fillId="0" borderId="3" xfId="0" applyBorder="1" applyAlignment="1">
      <alignment vertical="center"/>
    </xf>
    <xf numFmtId="164" fontId="0" fillId="0" borderId="3" xfId="0" applyNumberFormat="1" applyBorder="1"/>
    <xf numFmtId="1" fontId="0" fillId="0" borderId="3" xfId="0" applyNumberFormat="1" applyBorder="1" applyAlignment="1">
      <alignment vertical="center" wrapText="1"/>
    </xf>
    <xf numFmtId="165" fontId="0" fillId="0" borderId="3" xfId="0" applyNumberFormat="1" applyBorder="1" applyAlignment="1">
      <alignment vertical="center" wrapText="1"/>
    </xf>
    <xf numFmtId="14" fontId="0" fillId="0" borderId="3" xfId="0" applyNumberFormat="1" applyBorder="1" applyAlignment="1">
      <alignment horizontal="right"/>
    </xf>
    <xf numFmtId="15" fontId="0" fillId="0" borderId="3" xfId="0" applyNumberFormat="1" applyBorder="1" applyAlignment="1">
      <alignment horizontal="right" wrapText="1"/>
    </xf>
    <xf numFmtId="2" fontId="0" fillId="0" borderId="3" xfId="0" applyNumberFormat="1" applyBorder="1" applyAlignment="1">
      <alignment horizontal="right" wrapText="1"/>
    </xf>
    <xf numFmtId="0" fontId="6" fillId="0" borderId="3" xfId="1" applyBorder="1" applyAlignment="1">
      <alignment horizontal="center" wrapText="1"/>
    </xf>
    <xf numFmtId="0" fontId="6" fillId="0" borderId="3" xfId="1" applyBorder="1" applyAlignment="1">
      <alignment horizontal="right" wrapText="1"/>
    </xf>
    <xf numFmtId="2" fontId="6" fillId="0" borderId="3" xfId="1" applyNumberFormat="1" applyBorder="1" applyAlignment="1">
      <alignment wrapText="1"/>
    </xf>
    <xf numFmtId="17" fontId="6" fillId="0" borderId="3" xfId="1" applyNumberFormat="1" applyBorder="1" applyAlignment="1">
      <alignment horizontal="right" wrapText="1"/>
    </xf>
    <xf numFmtId="15" fontId="6" fillId="0" borderId="3" xfId="1" applyNumberFormat="1" applyBorder="1" applyAlignment="1">
      <alignment horizontal="right" wrapText="1"/>
    </xf>
    <xf numFmtId="164" fontId="6" fillId="0" borderId="3" xfId="1" applyNumberFormat="1" applyBorder="1" applyAlignment="1">
      <alignment wrapText="1"/>
    </xf>
    <xf numFmtId="17" fontId="6" fillId="0" borderId="3" xfId="1" applyNumberFormat="1" applyBorder="1" applyAlignment="1">
      <alignment wrapText="1"/>
    </xf>
    <xf numFmtId="2" fontId="6" fillId="0" borderId="3" xfId="1" applyNumberFormat="1" applyBorder="1" applyAlignment="1">
      <alignment horizontal="right" wrapText="1"/>
    </xf>
    <xf numFmtId="17" fontId="6" fillId="0" borderId="3" xfId="1" applyNumberFormat="1" applyBorder="1" applyAlignment="1">
      <alignment horizontal="right"/>
    </xf>
    <xf numFmtId="0" fontId="13" fillId="0" borderId="3" xfId="0" applyFont="1" applyBorder="1" applyAlignment="1">
      <alignment wrapText="1"/>
    </xf>
    <xf numFmtId="0" fontId="6" fillId="0" borderId="3" xfId="1" applyBorder="1"/>
    <xf numFmtId="0" fontId="6" fillId="0" borderId="3" xfId="1" applyBorder="1" applyAlignment="1">
      <alignment horizontal="center"/>
    </xf>
    <xf numFmtId="0" fontId="6" fillId="0" borderId="3" xfId="1" applyBorder="1" applyAlignment="1">
      <alignment horizontal="left"/>
    </xf>
    <xf numFmtId="0" fontId="6" fillId="0" borderId="3" xfId="1" applyBorder="1" applyAlignment="1">
      <alignment horizontal="right"/>
    </xf>
    <xf numFmtId="17" fontId="6" fillId="0" borderId="3" xfId="1" applyNumberFormat="1" applyBorder="1"/>
    <xf numFmtId="14" fontId="6" fillId="0" borderId="3" xfId="1" applyNumberFormat="1" applyBorder="1" applyAlignment="1">
      <alignment horizontal="right"/>
    </xf>
    <xf numFmtId="17" fontId="6" fillId="0" borderId="3" xfId="1" applyNumberFormat="1" applyBorder="1" applyAlignment="1">
      <alignment horizontal="center"/>
    </xf>
    <xf numFmtId="0" fontId="5" fillId="0" borderId="3" xfId="1" applyFont="1" applyBorder="1" applyAlignment="1">
      <alignment horizontal="center" vertical="center"/>
    </xf>
    <xf numFmtId="14" fontId="6" fillId="0" borderId="3" xfId="1" applyNumberFormat="1" applyBorder="1"/>
    <xf numFmtId="14" fontId="6" fillId="0" borderId="3" xfId="1" applyNumberFormat="1" applyBorder="1" applyAlignment="1">
      <alignment wrapText="1"/>
    </xf>
    <xf numFmtId="0" fontId="7" fillId="0" borderId="3" xfId="0" applyFont="1" applyBorder="1"/>
    <xf numFmtId="2" fontId="0" fillId="0" borderId="3" xfId="0" applyNumberFormat="1" applyBorder="1" applyAlignment="1">
      <alignment horizontal="center"/>
    </xf>
    <xf numFmtId="14" fontId="0" fillId="0" borderId="3" xfId="0" applyNumberFormat="1" applyBorder="1" applyAlignment="1">
      <alignment horizontal="center"/>
    </xf>
    <xf numFmtId="164" fontId="0" fillId="0" borderId="3" xfId="0" applyNumberFormat="1" applyBorder="1" applyAlignment="1">
      <alignment horizontal="center"/>
    </xf>
    <xf numFmtId="0" fontId="6" fillId="0" borderId="3" xfId="0" applyFont="1" applyBorder="1" applyAlignment="1">
      <alignment wrapText="1"/>
    </xf>
    <xf numFmtId="0" fontId="0" fillId="0" borderId="3" xfId="0" applyBorder="1" applyAlignment="1">
      <alignment horizontal="left" vertical="center"/>
    </xf>
    <xf numFmtId="0" fontId="0" fillId="0" borderId="6" xfId="0" applyBorder="1" applyAlignment="1">
      <alignment vertical="center" wrapText="1"/>
    </xf>
    <xf numFmtId="0" fontId="5" fillId="0" borderId="6" xfId="0" applyFont="1" applyBorder="1" applyAlignment="1">
      <alignment wrapText="1"/>
    </xf>
    <xf numFmtId="0" fontId="0" fillId="0" borderId="6" xfId="0" applyBorder="1" applyAlignment="1">
      <alignment horizontal="center" wrapText="1"/>
    </xf>
    <xf numFmtId="2" fontId="0" fillId="0" borderId="6" xfId="0" applyNumberFormat="1" applyBorder="1" applyAlignment="1">
      <alignment wrapText="1"/>
    </xf>
    <xf numFmtId="17" fontId="0" fillId="0" borderId="6" xfId="0" applyNumberFormat="1" applyBorder="1" applyAlignment="1">
      <alignment wrapText="1"/>
    </xf>
    <xf numFmtId="15" fontId="0" fillId="0" borderId="6" xfId="0" applyNumberFormat="1" applyBorder="1" applyAlignment="1">
      <alignment wrapText="1"/>
    </xf>
    <xf numFmtId="164" fontId="0" fillId="0" borderId="6" xfId="0" applyNumberFormat="1" applyBorder="1" applyAlignment="1">
      <alignment wrapText="1"/>
    </xf>
    <xf numFmtId="0" fontId="3" fillId="0" borderId="17" xfId="0" applyFont="1" applyBorder="1" applyAlignment="1">
      <alignment horizontal="left" vertical="center" wrapText="1"/>
    </xf>
    <xf numFmtId="0" fontId="3" fillId="0" borderId="17" xfId="0" applyFont="1" applyBorder="1" applyAlignment="1">
      <alignment vertical="center" wrapText="1"/>
    </xf>
    <xf numFmtId="0" fontId="3" fillId="0" borderId="17" xfId="0" applyFont="1" applyBorder="1" applyAlignment="1">
      <alignment horizontal="center" vertical="center" wrapText="1"/>
    </xf>
    <xf numFmtId="0" fontId="3" fillId="0" borderId="17" xfId="0" applyFont="1" applyBorder="1" applyAlignment="1">
      <alignment horizontal="right" vertical="center" wrapText="1"/>
    </xf>
    <xf numFmtId="1" fontId="3" fillId="0" borderId="17" xfId="0" applyNumberFormat="1" applyFont="1" applyBorder="1" applyAlignment="1">
      <alignment horizontal="right" vertical="center" wrapText="1"/>
    </xf>
    <xf numFmtId="17" fontId="3" fillId="0" borderId="17" xfId="0" applyNumberFormat="1" applyFont="1" applyBorder="1" applyAlignment="1">
      <alignment horizontal="right" vertical="center" wrapText="1"/>
    </xf>
    <xf numFmtId="17" fontId="3" fillId="0" borderId="17" xfId="0" applyNumberFormat="1" applyFont="1" applyBorder="1" applyAlignment="1">
      <alignment vertical="center" wrapText="1"/>
    </xf>
    <xf numFmtId="164" fontId="3" fillId="0" borderId="17" xfId="0" applyNumberFormat="1" applyFont="1" applyBorder="1" applyAlignment="1">
      <alignment vertical="center" wrapText="1"/>
    </xf>
    <xf numFmtId="1" fontId="3" fillId="0" borderId="17" xfId="0" applyNumberFormat="1" applyFont="1" applyBorder="1" applyAlignment="1">
      <alignment vertical="center" wrapText="1"/>
    </xf>
    <xf numFmtId="2" fontId="3" fillId="0" borderId="17" xfId="0" applyNumberFormat="1" applyFont="1" applyBorder="1" applyAlignment="1">
      <alignment vertical="center" wrapText="1"/>
    </xf>
    <xf numFmtId="0" fontId="0" fillId="0" borderId="17" xfId="0" applyBorder="1"/>
    <xf numFmtId="0" fontId="16" fillId="0" borderId="3" xfId="0" applyFont="1" applyBorder="1"/>
    <xf numFmtId="0" fontId="16" fillId="0" borderId="3" xfId="0" applyFont="1" applyBorder="1" applyAlignment="1">
      <alignment vertical="center" wrapText="1"/>
    </xf>
    <xf numFmtId="0" fontId="2" fillId="0" borderId="3" xfId="0" applyFont="1" applyBorder="1" applyAlignment="1">
      <alignment wrapText="1"/>
    </xf>
    <xf numFmtId="0" fontId="2" fillId="0" borderId="3" xfId="0" applyFont="1" applyBorder="1" applyAlignment="1">
      <alignment horizontal="center"/>
    </xf>
    <xf numFmtId="0" fontId="0" fillId="0" borderId="3" xfId="0" applyFont="1" applyBorder="1"/>
    <xf numFmtId="0" fontId="0" fillId="0" borderId="18" xfId="0" applyBorder="1" applyAlignment="1">
      <alignment horizontal="center"/>
    </xf>
    <xf numFmtId="0" fontId="3" fillId="0" borderId="0" xfId="1" applyFont="1" applyFill="1" applyBorder="1" applyAlignment="1">
      <alignment wrapText="1"/>
    </xf>
    <xf numFmtId="0" fontId="5" fillId="0" borderId="3" xfId="0" applyFont="1" applyBorder="1" applyAlignment="1"/>
    <xf numFmtId="1" fontId="2" fillId="0" borderId="0" xfId="0" applyNumberFormat="1" applyFont="1" applyFill="1"/>
    <xf numFmtId="0" fontId="2" fillId="0" borderId="0" xfId="0" applyFont="1" applyFill="1"/>
    <xf numFmtId="168" fontId="0" fillId="0" borderId="0" xfId="0" applyNumberFormat="1" applyBorder="1" applyAlignment="1">
      <alignment horizontal="left" wrapText="1"/>
    </xf>
    <xf numFmtId="0" fontId="0" fillId="0" borderId="0" xfId="0" applyBorder="1" applyAlignment="1">
      <alignment horizontal="left" wrapText="1"/>
    </xf>
    <xf numFmtId="0" fontId="0" fillId="0" borderId="0" xfId="0" applyBorder="1" applyAlignment="1">
      <alignment wrapText="1"/>
    </xf>
    <xf numFmtId="1" fontId="0" fillId="0" borderId="0" xfId="0" applyNumberFormat="1" applyBorder="1" applyAlignment="1">
      <alignment wrapText="1"/>
    </xf>
    <xf numFmtId="167" fontId="0" fillId="0" borderId="0" xfId="0" applyNumberFormat="1" applyBorder="1" applyAlignment="1">
      <alignment wrapText="1"/>
    </xf>
    <xf numFmtId="1" fontId="2" fillId="0" borderId="0" xfId="0" applyNumberFormat="1" applyFont="1" applyFill="1" applyAlignment="1">
      <alignment wrapText="1"/>
    </xf>
    <xf numFmtId="49" fontId="5" fillId="0" borderId="3" xfId="0" applyNumberFormat="1" applyFont="1" applyFill="1" applyBorder="1" applyAlignment="1">
      <alignment horizontal="left" wrapText="1"/>
    </xf>
    <xf numFmtId="1" fontId="5" fillId="0" borderId="3" xfId="0" applyNumberFormat="1" applyFont="1" applyFill="1" applyBorder="1" applyAlignment="1">
      <alignment wrapText="1"/>
    </xf>
    <xf numFmtId="0" fontId="6" fillId="0" borderId="3" xfId="1" applyFill="1" applyBorder="1" applyAlignment="1">
      <alignment horizontal="center" wrapText="1"/>
    </xf>
    <xf numFmtId="0" fontId="5" fillId="0" borderId="6" xfId="1" applyFont="1" applyFill="1" applyBorder="1" applyAlignment="1">
      <alignment wrapText="1"/>
    </xf>
    <xf numFmtId="0" fontId="6" fillId="0" borderId="6" xfId="1" applyFill="1" applyBorder="1" applyAlignment="1">
      <alignment wrapText="1"/>
    </xf>
    <xf numFmtId="0" fontId="6" fillId="0" borderId="6" xfId="1" applyFill="1" applyBorder="1" applyAlignment="1">
      <alignment horizontal="right" wrapText="1"/>
    </xf>
    <xf numFmtId="1" fontId="6" fillId="0" borderId="6" xfId="1" applyNumberFormat="1" applyFill="1" applyBorder="1" applyAlignment="1">
      <alignment horizontal="right" wrapText="1"/>
    </xf>
    <xf numFmtId="2" fontId="6" fillId="0" borderId="6" xfId="1" applyNumberFormat="1" applyFill="1" applyBorder="1" applyAlignment="1">
      <alignment wrapText="1"/>
    </xf>
    <xf numFmtId="17" fontId="6" fillId="0" borderId="6" xfId="1" applyNumberFormat="1" applyFill="1" applyBorder="1" applyAlignment="1">
      <alignment horizontal="right" wrapText="1"/>
    </xf>
    <xf numFmtId="15" fontId="6" fillId="0" borderId="6" xfId="1" applyNumberFormat="1" applyFill="1" applyBorder="1" applyAlignment="1">
      <alignment horizontal="right" wrapText="1"/>
    </xf>
    <xf numFmtId="164" fontId="6" fillId="0" borderId="6" xfId="1" applyNumberFormat="1" applyFill="1" applyBorder="1" applyAlignment="1">
      <alignment wrapText="1"/>
    </xf>
    <xf numFmtId="17" fontId="6" fillId="0" borderId="6" xfId="1" applyNumberFormat="1" applyFill="1" applyBorder="1" applyAlignment="1">
      <alignment wrapText="1"/>
    </xf>
    <xf numFmtId="2" fontId="6" fillId="0" borderId="6" xfId="1" applyNumberFormat="1" applyFill="1" applyBorder="1" applyAlignment="1">
      <alignment horizontal="right" wrapText="1"/>
    </xf>
    <xf numFmtId="0" fontId="0" fillId="0" borderId="6" xfId="0" applyFill="1" applyBorder="1"/>
    <xf numFmtId="0" fontId="3" fillId="0" borderId="17" xfId="1" applyFont="1" applyFill="1" applyBorder="1" applyAlignment="1">
      <alignment wrapText="1"/>
    </xf>
    <xf numFmtId="0" fontId="3" fillId="0" borderId="17" xfId="1" applyFont="1" applyFill="1" applyBorder="1" applyAlignment="1">
      <alignment vertical="center" wrapText="1"/>
    </xf>
    <xf numFmtId="0" fontId="3" fillId="0" borderId="17" xfId="1" applyFont="1" applyFill="1" applyBorder="1" applyAlignment="1">
      <alignment horizontal="right" vertical="center" wrapText="1"/>
    </xf>
    <xf numFmtId="1" fontId="3" fillId="0" borderId="17" xfId="1" applyNumberFormat="1" applyFont="1" applyFill="1" applyBorder="1" applyAlignment="1">
      <alignment horizontal="right" vertical="center" wrapText="1"/>
    </xf>
    <xf numFmtId="2" fontId="3" fillId="0" borderId="17" xfId="1" applyNumberFormat="1" applyFont="1" applyFill="1" applyBorder="1" applyAlignment="1">
      <alignment vertical="center" wrapText="1"/>
    </xf>
    <xf numFmtId="17" fontId="3" fillId="0" borderId="17" xfId="1" applyNumberFormat="1" applyFont="1" applyFill="1" applyBorder="1" applyAlignment="1">
      <alignment horizontal="right" vertical="center" wrapText="1"/>
    </xf>
    <xf numFmtId="15" fontId="3" fillId="0" borderId="17" xfId="1" applyNumberFormat="1" applyFont="1" applyFill="1" applyBorder="1" applyAlignment="1">
      <alignment horizontal="right" vertical="center" wrapText="1"/>
    </xf>
    <xf numFmtId="164" fontId="3" fillId="0" borderId="17" xfId="1" applyNumberFormat="1" applyFont="1" applyFill="1" applyBorder="1" applyAlignment="1">
      <alignment vertical="center" wrapText="1"/>
    </xf>
    <xf numFmtId="17" fontId="3" fillId="0" borderId="17" xfId="1" applyNumberFormat="1" applyFont="1" applyFill="1" applyBorder="1" applyAlignment="1">
      <alignment vertical="center" wrapText="1"/>
    </xf>
    <xf numFmtId="2" fontId="3" fillId="0" borderId="17" xfId="1" applyNumberFormat="1" applyFont="1" applyFill="1" applyBorder="1" applyAlignment="1">
      <alignment horizontal="right" vertical="center" wrapText="1"/>
    </xf>
    <xf numFmtId="0" fontId="0" fillId="0" borderId="17" xfId="0" applyFill="1" applyBorder="1"/>
    <xf numFmtId="0" fontId="0" fillId="0" borderId="6" xfId="0" applyFill="1" applyBorder="1" applyAlignment="1">
      <alignment vertical="center" wrapText="1"/>
    </xf>
    <xf numFmtId="0" fontId="5" fillId="0" borderId="6" xfId="0" applyFont="1" applyFill="1" applyBorder="1" applyAlignment="1">
      <alignment wrapText="1"/>
    </xf>
    <xf numFmtId="0" fontId="0" fillId="0" borderId="6" xfId="0" applyFill="1" applyBorder="1" applyAlignment="1">
      <alignment horizontal="center" vertical="center" wrapText="1"/>
    </xf>
    <xf numFmtId="2" fontId="0" fillId="0" borderId="6" xfId="0" applyNumberFormat="1" applyFill="1" applyBorder="1" applyAlignment="1">
      <alignment wrapText="1"/>
    </xf>
    <xf numFmtId="17" fontId="0" fillId="0" borderId="6" xfId="0" applyNumberFormat="1" applyFill="1" applyBorder="1" applyAlignment="1">
      <alignment wrapText="1"/>
    </xf>
    <xf numFmtId="15" fontId="0" fillId="0" borderId="6" xfId="0" applyNumberFormat="1" applyFill="1" applyBorder="1" applyAlignment="1">
      <alignment wrapText="1"/>
    </xf>
    <xf numFmtId="164" fontId="0" fillId="0" borderId="6" xfId="0" applyNumberFormat="1" applyFill="1" applyBorder="1" applyAlignment="1">
      <alignment wrapText="1"/>
    </xf>
    <xf numFmtId="0" fontId="3" fillId="0" borderId="17" xfId="0" applyFont="1" applyFill="1" applyBorder="1" applyAlignment="1">
      <alignment horizontal="center" vertical="center" wrapText="1"/>
    </xf>
    <xf numFmtId="0" fontId="3" fillId="0" borderId="17" xfId="0" applyFont="1" applyFill="1" applyBorder="1" applyAlignment="1">
      <alignment vertical="center" wrapText="1"/>
    </xf>
    <xf numFmtId="0" fontId="4" fillId="0" borderId="17" xfId="0" applyFont="1" applyFill="1" applyBorder="1" applyAlignment="1">
      <alignment horizontal="left" vertical="center" wrapText="1"/>
    </xf>
    <xf numFmtId="2" fontId="3" fillId="0" borderId="17" xfId="0" applyNumberFormat="1" applyFont="1" applyFill="1" applyBorder="1" applyAlignment="1">
      <alignment horizontal="center" vertical="center" wrapText="1"/>
    </xf>
    <xf numFmtId="17" fontId="3" fillId="0" borderId="17" xfId="0" applyNumberFormat="1" applyFont="1" applyFill="1" applyBorder="1" applyAlignment="1">
      <alignment horizontal="center" vertical="center" wrapText="1"/>
    </xf>
    <xf numFmtId="164" fontId="3" fillId="0" borderId="17" xfId="0" applyNumberFormat="1" applyFont="1" applyFill="1" applyBorder="1" applyAlignment="1">
      <alignment horizontal="center" vertical="center" wrapText="1"/>
    </xf>
    <xf numFmtId="17" fontId="3" fillId="0" borderId="17" xfId="0" applyNumberFormat="1" applyFont="1" applyFill="1" applyBorder="1" applyAlignment="1">
      <alignment horizontal="right" vertical="center" wrapText="1"/>
    </xf>
    <xf numFmtId="0" fontId="0" fillId="0" borderId="19" xfId="0" applyFill="1" applyBorder="1"/>
    <xf numFmtId="0" fontId="14" fillId="0" borderId="3" xfId="3" applyFont="1" applyFill="1" applyBorder="1" applyAlignment="1">
      <alignment horizontal="left" wrapText="1"/>
    </xf>
    <xf numFmtId="0" fontId="14" fillId="0" borderId="3" xfId="3" applyFont="1" applyFill="1" applyBorder="1" applyAlignment="1">
      <alignment horizontal="left"/>
    </xf>
    <xf numFmtId="0" fontId="0" fillId="5" borderId="6" xfId="0" applyFill="1" applyBorder="1" applyAlignment="1">
      <alignment wrapText="1"/>
    </xf>
    <xf numFmtId="0" fontId="15" fillId="0" borderId="17" xfId="0" applyFont="1" applyFill="1" applyBorder="1" applyAlignment="1">
      <alignment horizontal="left" wrapText="1"/>
    </xf>
    <xf numFmtId="0" fontId="15" fillId="0" borderId="17" xfId="0" applyFont="1" applyFill="1" applyBorder="1" applyAlignment="1">
      <alignment wrapText="1"/>
    </xf>
    <xf numFmtId="1" fontId="15" fillId="0" borderId="17" xfId="0" applyNumberFormat="1" applyFont="1" applyFill="1" applyBorder="1" applyAlignment="1">
      <alignment wrapText="1"/>
    </xf>
    <xf numFmtId="0" fontId="0" fillId="0" borderId="17" xfId="0" applyFill="1" applyBorder="1" applyAlignment="1">
      <alignment wrapText="1"/>
    </xf>
    <xf numFmtId="167" fontId="15" fillId="0" borderId="17" xfId="0" applyNumberFormat="1" applyFont="1" applyFill="1" applyBorder="1" applyAlignment="1">
      <alignment wrapText="1"/>
    </xf>
    <xf numFmtId="0" fontId="0" fillId="0" borderId="19" xfId="0" applyBorder="1"/>
    <xf numFmtId="0" fontId="23" fillId="0" borderId="11" xfId="0" applyFont="1" applyBorder="1" applyAlignment="1">
      <alignment vertical="center" wrapText="1"/>
    </xf>
    <xf numFmtId="17" fontId="0" fillId="0" borderId="6" xfId="0" applyNumberFormat="1" applyBorder="1" applyAlignment="1">
      <alignment horizontal="left" wrapText="1"/>
    </xf>
    <xf numFmtId="1" fontId="0" fillId="0" borderId="3" xfId="0" quotePrefix="1" applyNumberFormat="1" applyBorder="1" applyAlignment="1">
      <alignment wrapText="1"/>
    </xf>
    <xf numFmtId="0" fontId="20" fillId="0" borderId="6" xfId="0" applyFont="1" applyBorder="1" applyAlignment="1">
      <alignment wrapText="1"/>
    </xf>
    <xf numFmtId="16" fontId="0" fillId="0" borderId="6" xfId="0" applyNumberFormat="1" applyFill="1" applyBorder="1" applyAlignment="1">
      <alignment wrapText="1"/>
    </xf>
    <xf numFmtId="0" fontId="5" fillId="0" borderId="5" xfId="0" applyFont="1" applyFill="1" applyBorder="1" applyAlignment="1">
      <alignment wrapText="1"/>
    </xf>
    <xf numFmtId="0" fontId="2" fillId="5" borderId="2" xfId="0" applyFont="1" applyFill="1" applyBorder="1" applyAlignment="1">
      <alignment horizontal="center"/>
    </xf>
    <xf numFmtId="0" fontId="2" fillId="5" borderId="15" xfId="0" applyFont="1" applyFill="1" applyBorder="1" applyAlignment="1">
      <alignment horizontal="center"/>
    </xf>
    <xf numFmtId="0" fontId="0" fillId="5" borderId="15" xfId="0" applyFill="1" applyBorder="1" applyAlignment="1">
      <alignment horizontal="center"/>
    </xf>
    <xf numFmtId="0" fontId="2" fillId="5" borderId="15" xfId="0" applyFont="1" applyFill="1" applyBorder="1" applyAlignment="1">
      <alignment horizontal="center" wrapText="1"/>
    </xf>
    <xf numFmtId="0" fontId="0" fillId="5" borderId="15" xfId="0" applyFill="1" applyBorder="1" applyAlignment="1">
      <alignment horizontal="center" wrapText="1"/>
    </xf>
  </cellXfs>
  <cellStyles count="6">
    <cellStyle name="Calculation 10" xfId="3" xr:uid="{4BCF0F51-9688-4B1A-906F-2B09F67405E7}"/>
    <cellStyle name="Neutral 10" xfId="4" xr:uid="{1DA430D8-A819-4508-808D-3AD86C9843AF}"/>
    <cellStyle name="Normal" xfId="0" builtinId="0"/>
    <cellStyle name="Normal 2 2" xfId="5" xr:uid="{567E141F-632F-4785-B6B6-5FEE0F6AF3F3}"/>
    <cellStyle name="Normal 2 6" xfId="1" xr:uid="{B5DADEB2-D4AB-46F0-A95B-F9B11E8248AB}"/>
    <cellStyle name="Note 11" xfId="2" xr:uid="{4F73DF29-19E9-48C7-B7F5-1D4FEB24FB65}"/>
  </cellStyles>
  <dxfs count="53">
    <dxf>
      <font>
        <color rgb="FFFF0000"/>
      </font>
      <fill>
        <patternFill patternType="none">
          <bgColor indexed="65"/>
        </patternFill>
      </fill>
    </dxf>
    <dxf>
      <font>
        <color rgb="FF7030A0"/>
      </font>
      <fill>
        <patternFill patternType="solid">
          <bgColor rgb="FF00FFCC"/>
        </patternFill>
      </fill>
      <border>
        <vertical/>
        <horizontal/>
      </border>
    </dxf>
    <dxf>
      <font>
        <color rgb="FF9C0006"/>
      </font>
      <fill>
        <patternFill>
          <bgColor rgb="FFFFC7CE"/>
        </patternFill>
      </fill>
    </dxf>
    <dxf>
      <fill>
        <patternFill>
          <bgColor theme="5" tint="0.39994506668294322"/>
        </patternFill>
      </fill>
    </dxf>
    <dxf>
      <font>
        <color rgb="FFFF0000"/>
      </font>
      <fill>
        <patternFill patternType="none">
          <bgColor indexed="65"/>
        </patternFill>
      </fill>
    </dxf>
    <dxf>
      <font>
        <color rgb="FF9C0006"/>
      </font>
      <fill>
        <patternFill>
          <bgColor rgb="FFFFC7CD"/>
        </patternFill>
      </fill>
    </dxf>
    <dxf>
      <font>
        <color rgb="FFFF0000"/>
      </font>
      <fill>
        <patternFill patternType="none">
          <bgColor indexed="65"/>
        </patternFill>
      </fill>
    </dxf>
    <dxf>
      <font>
        <color rgb="FF9C0006"/>
      </font>
      <fill>
        <patternFill>
          <bgColor rgb="FFFFC7CD"/>
        </patternFill>
      </fill>
    </dxf>
    <dxf>
      <font>
        <color rgb="FF9C0006"/>
      </font>
      <fill>
        <patternFill>
          <bgColor rgb="FFFFC7CD"/>
        </patternFill>
      </fill>
    </dxf>
    <dxf>
      <font>
        <color rgb="FF9C0006"/>
      </font>
      <fill>
        <patternFill>
          <bgColor rgb="FFFFC7CD"/>
        </patternFill>
      </fill>
    </dxf>
    <dxf>
      <font>
        <color rgb="FF9C0006"/>
      </font>
      <fill>
        <patternFill>
          <bgColor rgb="FFFFC7CD"/>
        </patternFill>
      </fill>
    </dxf>
    <dxf>
      <font>
        <color rgb="FF9C0006"/>
      </font>
      <fill>
        <patternFill>
          <bgColor rgb="FFFFC7CD"/>
        </patternFill>
      </fill>
    </dxf>
    <dxf>
      <font>
        <color rgb="FF9C0006"/>
      </font>
      <fill>
        <patternFill>
          <bgColor rgb="FFFFC7CD"/>
        </patternFill>
      </fill>
    </dxf>
    <dxf>
      <font>
        <color rgb="FF9C0006"/>
      </font>
      <fill>
        <patternFill>
          <bgColor rgb="FFFFC7CD"/>
        </patternFill>
      </fill>
    </dxf>
    <dxf>
      <font>
        <color rgb="FF9C0006"/>
      </font>
      <fill>
        <patternFill>
          <bgColor rgb="FFFFC7CD"/>
        </patternFill>
      </fill>
    </dxf>
    <dxf>
      <font>
        <color rgb="FF9C0006"/>
      </font>
      <fill>
        <patternFill>
          <bgColor rgb="FFFFC7CD"/>
        </patternFill>
      </fill>
    </dxf>
    <dxf>
      <font>
        <color rgb="FFFF0000"/>
      </font>
      <fill>
        <patternFill patternType="none">
          <bgColor indexed="65"/>
        </patternFill>
      </fill>
    </dxf>
    <dxf>
      <font>
        <color rgb="FF9C0006"/>
      </font>
      <fill>
        <patternFill>
          <bgColor rgb="FFFFC7CD"/>
        </patternFill>
      </fill>
    </dxf>
    <dxf>
      <font>
        <color rgb="FF7030A0"/>
      </font>
      <fill>
        <patternFill patternType="solid">
          <bgColor rgb="FF00FFCC"/>
        </patternFill>
      </fill>
      <border>
        <vertical/>
        <horizontal/>
      </border>
    </dxf>
    <dxf>
      <font>
        <color rgb="FF9C0006"/>
      </font>
      <fill>
        <patternFill>
          <bgColor rgb="FFFFC7CE"/>
        </patternFill>
      </fill>
    </dxf>
    <dxf>
      <font>
        <color rgb="FF9C0006"/>
      </font>
      <fill>
        <patternFill>
          <bgColor rgb="FFFFC7CE"/>
        </patternFill>
      </fill>
    </dxf>
    <dxf>
      <font>
        <color rgb="FF9C0006"/>
      </font>
      <fill>
        <patternFill>
          <bgColor rgb="FFFFC7CD"/>
        </patternFill>
      </fill>
    </dxf>
    <dxf>
      <fill>
        <patternFill>
          <bgColor theme="5" tint="0.39994506668294322"/>
        </patternFill>
      </fill>
    </dxf>
    <dxf>
      <font>
        <color rgb="FF9C0006"/>
      </font>
      <fill>
        <patternFill>
          <bgColor rgb="FFFFC7CD"/>
        </patternFill>
      </fill>
    </dxf>
    <dxf>
      <font>
        <color rgb="FF9C0006"/>
      </font>
      <fill>
        <patternFill>
          <bgColor rgb="FFFFC7CD"/>
        </patternFill>
      </fill>
    </dxf>
    <dxf>
      <font>
        <color rgb="FFFF0000"/>
      </font>
      <fill>
        <patternFill patternType="none">
          <bgColor indexed="65"/>
        </patternFill>
      </fill>
    </dxf>
    <dxf>
      <font>
        <color rgb="FF9C0006"/>
      </font>
      <fill>
        <patternFill>
          <bgColor rgb="FFFFC7CD"/>
        </patternFill>
      </fill>
    </dxf>
    <dxf>
      <font>
        <color rgb="FF9C0006"/>
      </font>
      <fill>
        <patternFill>
          <bgColor rgb="FFFFC7CD"/>
        </patternFill>
      </fill>
    </dxf>
    <dxf>
      <font>
        <color rgb="FF9C0006"/>
      </font>
      <fill>
        <patternFill>
          <bgColor rgb="FFFFC7CD"/>
        </patternFill>
      </fill>
    </dxf>
    <dxf>
      <font>
        <color rgb="FF9C0006"/>
      </font>
      <fill>
        <patternFill>
          <bgColor rgb="FFFFC7CD"/>
        </patternFill>
      </fill>
    </dxf>
    <dxf>
      <font>
        <color rgb="FF9C0006"/>
      </font>
      <fill>
        <patternFill>
          <bgColor rgb="FFFFC7CD"/>
        </patternFill>
      </fill>
    </dxf>
    <dxf>
      <font>
        <color rgb="FF9C0006"/>
      </font>
      <fill>
        <patternFill>
          <bgColor rgb="FFFFC7CD"/>
        </patternFill>
      </fill>
    </dxf>
    <dxf>
      <font>
        <color rgb="FF9C0006"/>
      </font>
      <fill>
        <patternFill>
          <bgColor rgb="FFFFC7CD"/>
        </patternFill>
      </fill>
    </dxf>
    <dxf>
      <font>
        <color rgb="FF9C0006"/>
      </font>
      <fill>
        <patternFill>
          <bgColor rgb="FFFFC7CD"/>
        </patternFill>
      </fill>
    </dxf>
    <dxf>
      <font>
        <color rgb="FF9C0006"/>
      </font>
      <fill>
        <patternFill>
          <bgColor rgb="FFFFC7CD"/>
        </patternFill>
      </fill>
    </dxf>
    <dxf>
      <font>
        <color rgb="FF9C0006"/>
      </font>
      <fill>
        <patternFill>
          <bgColor rgb="FFFFC7CD"/>
        </patternFill>
      </fill>
    </dxf>
    <dxf>
      <font>
        <color rgb="FF9C0006"/>
      </font>
      <fill>
        <patternFill>
          <bgColor rgb="FFFFC7CE"/>
        </patternFill>
      </fill>
    </dxf>
    <dxf>
      <font>
        <color rgb="FF9C0006"/>
      </font>
      <fill>
        <patternFill>
          <bgColor rgb="FFFFC7CD"/>
        </patternFill>
      </fill>
    </dxf>
    <dxf>
      <font>
        <color rgb="FF7030A0"/>
      </font>
      <fill>
        <patternFill patternType="solid">
          <bgColor rgb="FF00FFCC"/>
        </patternFill>
      </fill>
      <border>
        <vertical/>
        <horizontal/>
      </border>
    </dxf>
    <dxf>
      <font>
        <color rgb="FF9C0006"/>
      </font>
      <fill>
        <patternFill>
          <bgColor rgb="FFFFC7CE"/>
        </patternFill>
      </fill>
    </dxf>
    <dxf>
      <font>
        <color rgb="FF9C0006"/>
      </font>
      <fill>
        <patternFill>
          <bgColor rgb="FFFFC7CE"/>
        </patternFill>
      </fill>
    </dxf>
    <dxf>
      <font>
        <color rgb="FF9C0006"/>
      </font>
      <fill>
        <patternFill>
          <bgColor rgb="FFFFC7CD"/>
        </patternFill>
      </fill>
    </dxf>
    <dxf>
      <fill>
        <patternFill>
          <bgColor theme="5" tint="0.39994506668294322"/>
        </patternFill>
      </fill>
    </dxf>
    <dxf>
      <font>
        <color rgb="FF9C0006"/>
      </font>
      <fill>
        <patternFill>
          <bgColor rgb="FFFFC7CD"/>
        </patternFill>
      </fill>
    </dxf>
    <dxf>
      <font>
        <color rgb="FF9C0006"/>
      </font>
      <fill>
        <patternFill>
          <bgColor rgb="FFFFC7CD"/>
        </patternFill>
      </fill>
    </dxf>
    <dxf>
      <font>
        <color rgb="FF9C0006"/>
      </font>
      <fill>
        <patternFill>
          <bgColor rgb="FFFFC7CD"/>
        </patternFill>
      </fill>
    </dxf>
    <dxf>
      <font>
        <color rgb="FF9C0006"/>
      </font>
      <fill>
        <patternFill>
          <bgColor rgb="FFFFC7CD"/>
        </patternFill>
      </fill>
    </dxf>
    <dxf>
      <font>
        <color rgb="FF9C0006"/>
      </font>
      <fill>
        <patternFill>
          <bgColor rgb="FFFFC7CD"/>
        </patternFill>
      </fill>
    </dxf>
    <dxf>
      <font>
        <color rgb="FF9C0006"/>
      </font>
      <fill>
        <patternFill>
          <bgColor rgb="FFFFC7CD"/>
        </patternFill>
      </fill>
    </dxf>
    <dxf>
      <font>
        <color rgb="FF9C0006"/>
      </font>
      <fill>
        <patternFill>
          <bgColor rgb="FFFFC7CD"/>
        </patternFill>
      </fill>
    </dxf>
    <dxf>
      <font>
        <color rgb="FF9C0006"/>
      </font>
      <fill>
        <patternFill>
          <bgColor rgb="FFFFC7CD"/>
        </patternFill>
      </fill>
    </dxf>
    <dxf>
      <font>
        <color rgb="FF9C0006"/>
      </font>
      <fill>
        <patternFill>
          <bgColor rgb="FFFFC7CD"/>
        </patternFill>
      </fill>
    </dxf>
    <dxf>
      <font>
        <color rgb="FF9C0006"/>
      </font>
      <fill>
        <patternFill>
          <bgColor rgb="FFFFC7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PES\TOWNPLAN\Planning%20Policy\Monitoring\Residential%20Monitor.xlsx" TargetMode="External"/><Relationship Id="rId1" Type="http://schemas.openxmlformats.org/officeDocument/2006/relationships/externalLinkPath" Target="/PES/TOWNPLAN/Planning%20Policy/Monitoring/Residential%20Monit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lanning Permissions"/>
      <sheetName val="Under Construction"/>
      <sheetName val="Removed"/>
      <sheetName val="Completions"/>
      <sheetName val="Refused &amp; Appeals"/>
      <sheetName val="SANG"/>
      <sheetName val="SANG - Esher"/>
      <sheetName val="SANG Brooklands"/>
      <sheetName val="SANG - Convergence"/>
      <sheetName val="AH"/>
      <sheetName val="AH - Waived 1-4"/>
      <sheetName val="AH - Excess 1-4"/>
      <sheetName val="AH - Reductions (Known) 1-4"/>
      <sheetName val="AH - Reductions (Unknown) 1-4"/>
      <sheetName val="AH - VBC 1-4"/>
      <sheetName val="AH - Full 1-4"/>
      <sheetName val="SANG Removed"/>
      <sheetName val="AH lost due to WMS"/>
      <sheetName val="Greenbelt Appeals"/>
      <sheetName val="Drop-down Lists"/>
    </sheetNames>
    <sheetDataSet>
      <sheetData sheetId="0"/>
      <sheetData sheetId="1">
        <row r="39">
          <cell r="AJ39">
            <v>42962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
          <cell r="B1" t="str">
            <v>Claygate</v>
          </cell>
        </row>
        <row r="2">
          <cell r="B2" t="str">
            <v>Cobham &amp; Downside</v>
          </cell>
        </row>
        <row r="3">
          <cell r="B3" t="str">
            <v>Esher</v>
          </cell>
        </row>
        <row r="4">
          <cell r="B4" t="str">
            <v>Hersham Village</v>
          </cell>
        </row>
        <row r="5">
          <cell r="B5" t="str">
            <v>Hinchley Wood &amp; Weston Green</v>
          </cell>
        </row>
        <row r="6">
          <cell r="B6" t="str">
            <v>Long Ditton</v>
          </cell>
        </row>
        <row r="7">
          <cell r="B7" t="str">
            <v>Molesey East</v>
          </cell>
        </row>
        <row r="8">
          <cell r="B8" t="str">
            <v>Molesey West</v>
          </cell>
        </row>
        <row r="9">
          <cell r="B9" t="str">
            <v>Oatlands &amp; Burwood Park</v>
          </cell>
        </row>
        <row r="10">
          <cell r="B10" t="str">
            <v>Oxshott &amp; Stoke D'Abernon</v>
          </cell>
        </row>
        <row r="11">
          <cell r="B11" t="str">
            <v>Thames Ditton</v>
          </cell>
        </row>
        <row r="12">
          <cell r="B12" t="str">
            <v>Walton Central</v>
          </cell>
        </row>
        <row r="13">
          <cell r="B13" t="str">
            <v>Walton North</v>
          </cell>
        </row>
        <row r="14">
          <cell r="B14" t="str">
            <v>Walton South</v>
          </cell>
        </row>
        <row r="15">
          <cell r="B15" t="str">
            <v>Weybridge Riverside</v>
          </cell>
        </row>
        <row r="16">
          <cell r="B16" t="str">
            <v>Weybridge St. George's Hill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C3844-BA71-4F29-8104-1389348529AD}">
  <dimension ref="A1:W37"/>
  <sheetViews>
    <sheetView workbookViewId="0">
      <selection activeCell="W1" sqref="W1"/>
    </sheetView>
  </sheetViews>
  <sheetFormatPr defaultColWidth="12" defaultRowHeight="15" x14ac:dyDescent="0.25"/>
  <cols>
    <col min="1" max="1" width="12" style="120"/>
    <col min="2" max="2" width="15.85546875" style="120" customWidth="1"/>
    <col min="3" max="3" width="12" style="120"/>
    <col min="4" max="11" width="12" style="62"/>
    <col min="12" max="12" width="12" style="62" customWidth="1"/>
    <col min="13" max="20" width="12" style="62"/>
    <col min="21" max="21" width="14.28515625" style="62" customWidth="1"/>
    <col min="22" max="22" width="12" style="62"/>
    <col min="23" max="23" width="24.85546875" style="120" customWidth="1"/>
    <col min="24" max="16384" width="12" style="62"/>
  </cols>
  <sheetData>
    <row r="1" spans="1:23" s="327" customFormat="1" ht="51.75" thickBot="1" x14ac:dyDescent="0.3">
      <c r="A1" s="320" t="s">
        <v>108</v>
      </c>
      <c r="B1" s="321" t="s">
        <v>0</v>
      </c>
      <c r="C1" s="322" t="s">
        <v>106</v>
      </c>
      <c r="D1" s="322" t="s">
        <v>107</v>
      </c>
      <c r="E1" s="320" t="s">
        <v>1</v>
      </c>
      <c r="F1" s="320" t="s">
        <v>2</v>
      </c>
      <c r="G1" s="320" t="s">
        <v>3</v>
      </c>
      <c r="H1" s="321" t="s">
        <v>4</v>
      </c>
      <c r="I1" s="321" t="s">
        <v>5</v>
      </c>
      <c r="J1" s="320" t="s">
        <v>6</v>
      </c>
      <c r="K1" s="323" t="s">
        <v>7</v>
      </c>
      <c r="L1" s="320" t="s">
        <v>8</v>
      </c>
      <c r="M1" s="324" t="s">
        <v>9</v>
      </c>
      <c r="N1" s="324" t="s">
        <v>10</v>
      </c>
      <c r="O1" s="325" t="s">
        <v>11</v>
      </c>
      <c r="P1" s="324" t="s">
        <v>13</v>
      </c>
      <c r="Q1" s="324" t="s">
        <v>14</v>
      </c>
      <c r="R1" s="324" t="s">
        <v>17</v>
      </c>
      <c r="S1" s="326" t="s">
        <v>18</v>
      </c>
      <c r="T1" s="324" t="s">
        <v>19</v>
      </c>
      <c r="U1" s="323" t="s">
        <v>20</v>
      </c>
      <c r="V1" s="323" t="s">
        <v>21</v>
      </c>
      <c r="W1" s="320" t="s">
        <v>22</v>
      </c>
    </row>
    <row r="2" spans="1:23" ht="45" x14ac:dyDescent="0.25">
      <c r="A2" s="313" t="s">
        <v>109</v>
      </c>
      <c r="B2" s="314" t="s">
        <v>23</v>
      </c>
      <c r="C2" s="132" t="s">
        <v>24</v>
      </c>
      <c r="D2" s="132" t="s">
        <v>25</v>
      </c>
      <c r="E2" s="315" t="s">
        <v>26</v>
      </c>
      <c r="F2" s="132"/>
      <c r="G2" s="132"/>
      <c r="H2" s="132">
        <v>2</v>
      </c>
      <c r="I2" s="132">
        <v>1</v>
      </c>
      <c r="J2" s="132"/>
      <c r="K2" s="316">
        <v>0.31</v>
      </c>
      <c r="L2" s="133"/>
      <c r="M2" s="317">
        <v>43312</v>
      </c>
      <c r="N2" s="318">
        <f t="shared" ref="N2:N4" si="0">DATE(YEAR(M2)+3,MONTH(M2),DAY(M2))</f>
        <v>44408</v>
      </c>
      <c r="O2" s="319"/>
      <c r="P2" s="317"/>
      <c r="Q2" s="317">
        <v>44321</v>
      </c>
      <c r="R2" s="317"/>
      <c r="S2" s="317"/>
      <c r="T2" s="317">
        <v>45020</v>
      </c>
      <c r="U2" s="316">
        <f t="shared" ref="U2:U14" si="1">H2/K2</f>
        <v>6.4516129032258069</v>
      </c>
      <c r="V2" s="316" t="s">
        <v>27</v>
      </c>
      <c r="W2" s="132"/>
    </row>
    <row r="3" spans="1:23" ht="51.75" x14ac:dyDescent="0.25">
      <c r="A3" s="5" t="s">
        <v>110</v>
      </c>
      <c r="B3" s="15" t="s">
        <v>32</v>
      </c>
      <c r="C3" s="16" t="s">
        <v>33</v>
      </c>
      <c r="D3" s="16" t="s">
        <v>34</v>
      </c>
      <c r="E3" s="13" t="s">
        <v>26</v>
      </c>
      <c r="F3" s="16"/>
      <c r="G3" s="16"/>
      <c r="H3" s="22">
        <v>8</v>
      </c>
      <c r="I3" s="22">
        <v>7</v>
      </c>
      <c r="J3" s="16"/>
      <c r="K3" s="17">
        <v>6.3600000000000004E-2</v>
      </c>
      <c r="L3" s="18"/>
      <c r="M3" s="23">
        <v>44237</v>
      </c>
      <c r="N3" s="24">
        <f t="shared" si="0"/>
        <v>45332</v>
      </c>
      <c r="O3" s="21"/>
      <c r="P3" s="19"/>
      <c r="Q3" s="19">
        <v>44650</v>
      </c>
      <c r="R3" s="19">
        <v>45047</v>
      </c>
      <c r="S3" s="23"/>
      <c r="T3" s="19"/>
      <c r="U3" s="25">
        <f t="shared" si="1"/>
        <v>125.78616352201257</v>
      </c>
      <c r="V3" s="17" t="s">
        <v>27</v>
      </c>
      <c r="W3" s="16"/>
    </row>
    <row r="4" spans="1:23" ht="60" x14ac:dyDescent="0.25">
      <c r="A4" s="7" t="s">
        <v>111</v>
      </c>
      <c r="B4" s="5" t="s">
        <v>35</v>
      </c>
      <c r="C4" s="5" t="s">
        <v>36</v>
      </c>
      <c r="D4" s="8" t="s">
        <v>36</v>
      </c>
      <c r="E4" s="59" t="s">
        <v>37</v>
      </c>
      <c r="F4" s="4" t="s">
        <v>38</v>
      </c>
      <c r="G4" s="4"/>
      <c r="H4" s="40">
        <v>1</v>
      </c>
      <c r="I4" s="40">
        <v>1</v>
      </c>
      <c r="J4" s="4"/>
      <c r="K4" s="40">
        <v>4.0000000000000001E-3</v>
      </c>
      <c r="L4" s="4"/>
      <c r="M4" s="26">
        <v>44012</v>
      </c>
      <c r="N4" s="26">
        <f t="shared" si="0"/>
        <v>45107</v>
      </c>
      <c r="O4" s="26"/>
      <c r="P4" s="26">
        <v>44218</v>
      </c>
      <c r="Q4" s="26"/>
      <c r="R4" s="26">
        <v>45017</v>
      </c>
      <c r="S4" s="27"/>
      <c r="T4" s="26"/>
      <c r="U4" s="41">
        <f t="shared" si="1"/>
        <v>250</v>
      </c>
      <c r="V4" s="4" t="s">
        <v>27</v>
      </c>
      <c r="W4" s="7"/>
    </row>
    <row r="5" spans="1:23" ht="64.5" x14ac:dyDescent="0.25">
      <c r="A5" s="6" t="s">
        <v>112</v>
      </c>
      <c r="B5" s="11" t="s">
        <v>41</v>
      </c>
      <c r="C5" s="29" t="s">
        <v>33</v>
      </c>
      <c r="D5" s="29" t="s">
        <v>42</v>
      </c>
      <c r="E5" s="203" t="s">
        <v>43</v>
      </c>
      <c r="F5" s="29"/>
      <c r="G5" s="29"/>
      <c r="H5" s="30">
        <v>2</v>
      </c>
      <c r="I5" s="30">
        <v>1</v>
      </c>
      <c r="J5" s="29"/>
      <c r="K5" s="32">
        <v>6.3899999999999998E-2</v>
      </c>
      <c r="L5" s="33"/>
      <c r="M5" s="34">
        <v>44637</v>
      </c>
      <c r="N5" s="35">
        <f t="shared" ref="N5:N9" si="2">DATE(YEAR(M5)+3,MONTH(M5),DAY(M5))</f>
        <v>45733</v>
      </c>
      <c r="O5" s="36"/>
      <c r="P5" s="37">
        <v>44847</v>
      </c>
      <c r="Q5" s="37"/>
      <c r="R5" s="37">
        <v>45058</v>
      </c>
      <c r="S5" s="37"/>
      <c r="T5" s="37"/>
      <c r="U5" s="38">
        <f t="shared" si="1"/>
        <v>31.298904538341159</v>
      </c>
      <c r="V5" s="32" t="s">
        <v>27</v>
      </c>
      <c r="W5" s="29"/>
    </row>
    <row r="6" spans="1:23" ht="75" x14ac:dyDescent="0.25">
      <c r="A6" s="5" t="s">
        <v>113</v>
      </c>
      <c r="B6" s="16" t="s">
        <v>45</v>
      </c>
      <c r="C6" s="16" t="s">
        <v>24</v>
      </c>
      <c r="D6" s="10" t="s">
        <v>25</v>
      </c>
      <c r="E6" s="59" t="s">
        <v>26</v>
      </c>
      <c r="F6" s="10"/>
      <c r="G6" s="10"/>
      <c r="H6" s="40">
        <v>4</v>
      </c>
      <c r="I6" s="41">
        <v>3</v>
      </c>
      <c r="J6" s="10"/>
      <c r="K6" s="10">
        <v>0.13</v>
      </c>
      <c r="L6" s="10"/>
      <c r="M6" s="42">
        <v>43936</v>
      </c>
      <c r="N6" s="43">
        <f t="shared" si="2"/>
        <v>45031</v>
      </c>
      <c r="O6" s="43"/>
      <c r="P6" s="43"/>
      <c r="Q6" s="43">
        <v>44082</v>
      </c>
      <c r="R6" s="43"/>
      <c r="S6" s="42">
        <v>45078</v>
      </c>
      <c r="T6" s="43"/>
      <c r="U6" s="44">
        <f t="shared" si="1"/>
        <v>30.769230769230766</v>
      </c>
      <c r="V6" s="10" t="s">
        <v>27</v>
      </c>
      <c r="W6" s="16"/>
    </row>
    <row r="7" spans="1:23" ht="39" x14ac:dyDescent="0.25">
      <c r="A7" s="5" t="s">
        <v>114</v>
      </c>
      <c r="B7" s="15" t="s">
        <v>46</v>
      </c>
      <c r="C7" s="16" t="s">
        <v>24</v>
      </c>
      <c r="D7" s="16" t="s">
        <v>47</v>
      </c>
      <c r="E7" s="13" t="s">
        <v>26</v>
      </c>
      <c r="F7" s="16"/>
      <c r="G7" s="16"/>
      <c r="H7" s="16">
        <v>2</v>
      </c>
      <c r="I7" s="18">
        <v>2</v>
      </c>
      <c r="J7" s="16"/>
      <c r="K7" s="17">
        <v>0.18229999999999999</v>
      </c>
      <c r="L7" s="18"/>
      <c r="M7" s="23">
        <v>44123</v>
      </c>
      <c r="N7" s="24">
        <f t="shared" si="2"/>
        <v>45218</v>
      </c>
      <c r="O7" s="21"/>
      <c r="P7" s="19"/>
      <c r="Q7" s="19">
        <v>44412</v>
      </c>
      <c r="R7" s="19"/>
      <c r="S7" s="19">
        <v>45082</v>
      </c>
      <c r="T7" s="19"/>
      <c r="U7" s="25">
        <f t="shared" si="1"/>
        <v>10.970927043335163</v>
      </c>
      <c r="V7" s="17" t="s">
        <v>27</v>
      </c>
      <c r="W7" s="16"/>
    </row>
    <row r="8" spans="1:23" ht="51.75" x14ac:dyDescent="0.25">
      <c r="A8" s="5" t="s">
        <v>115</v>
      </c>
      <c r="B8" s="15" t="s">
        <v>48</v>
      </c>
      <c r="C8" s="16" t="s">
        <v>28</v>
      </c>
      <c r="D8" s="16" t="s">
        <v>49</v>
      </c>
      <c r="E8" s="13" t="s">
        <v>26</v>
      </c>
      <c r="F8" s="16"/>
      <c r="G8" s="16"/>
      <c r="H8" s="16">
        <v>3</v>
      </c>
      <c r="I8" s="18">
        <v>3</v>
      </c>
      <c r="J8" s="16"/>
      <c r="K8" s="17">
        <v>5.0999999999999997E-2</v>
      </c>
      <c r="L8" s="18"/>
      <c r="M8" s="23">
        <v>44358</v>
      </c>
      <c r="N8" s="24">
        <f t="shared" si="2"/>
        <v>45454</v>
      </c>
      <c r="O8" s="21"/>
      <c r="P8" s="19"/>
      <c r="Q8" s="19">
        <v>44456</v>
      </c>
      <c r="R8" s="19"/>
      <c r="S8" s="19">
        <v>45103</v>
      </c>
      <c r="T8" s="19"/>
      <c r="U8" s="25">
        <f t="shared" si="1"/>
        <v>58.82352941176471</v>
      </c>
      <c r="V8" s="17" t="s">
        <v>27</v>
      </c>
      <c r="W8" s="16"/>
    </row>
    <row r="9" spans="1:23" ht="51.75" x14ac:dyDescent="0.25">
      <c r="A9" s="5" t="s">
        <v>116</v>
      </c>
      <c r="B9" s="15" t="s">
        <v>50</v>
      </c>
      <c r="C9" s="16" t="s">
        <v>51</v>
      </c>
      <c r="D9" s="16" t="s">
        <v>39</v>
      </c>
      <c r="E9" s="59" t="s">
        <v>26</v>
      </c>
      <c r="F9" s="8"/>
      <c r="G9" s="10" t="s">
        <v>52</v>
      </c>
      <c r="H9" s="40">
        <v>2</v>
      </c>
      <c r="I9" s="41">
        <v>2</v>
      </c>
      <c r="J9" s="10"/>
      <c r="K9" s="17">
        <v>0.21</v>
      </c>
      <c r="L9" s="10"/>
      <c r="M9" s="45">
        <v>44179</v>
      </c>
      <c r="N9" s="24">
        <f t="shared" si="2"/>
        <v>45274</v>
      </c>
      <c r="O9" s="46"/>
      <c r="P9" s="43"/>
      <c r="Q9" s="43">
        <v>44483</v>
      </c>
      <c r="R9" s="47"/>
      <c r="S9" s="43">
        <v>45078</v>
      </c>
      <c r="T9" s="43"/>
      <c r="U9" s="25">
        <f t="shared" si="1"/>
        <v>9.5238095238095237</v>
      </c>
      <c r="V9" s="10" t="s">
        <v>27</v>
      </c>
      <c r="W9" s="16"/>
    </row>
    <row r="10" spans="1:23" ht="64.5" x14ac:dyDescent="0.25">
      <c r="A10" s="5" t="s">
        <v>117</v>
      </c>
      <c r="B10" s="15" t="s">
        <v>53</v>
      </c>
      <c r="C10" s="16" t="s">
        <v>24</v>
      </c>
      <c r="D10" s="16" t="s">
        <v>25</v>
      </c>
      <c r="E10" s="59" t="s">
        <v>54</v>
      </c>
      <c r="F10" s="8"/>
      <c r="G10" s="48" t="s">
        <v>55</v>
      </c>
      <c r="H10" s="40">
        <v>1</v>
      </c>
      <c r="I10" s="41">
        <v>1</v>
      </c>
      <c r="J10" s="10"/>
      <c r="K10" s="32">
        <v>0.6</v>
      </c>
      <c r="L10" s="10"/>
      <c r="M10" s="45">
        <v>43244</v>
      </c>
      <c r="N10" s="47">
        <v>44340</v>
      </c>
      <c r="O10" s="46"/>
      <c r="P10" s="43"/>
      <c r="Q10" s="10"/>
      <c r="R10" s="43">
        <v>45141</v>
      </c>
      <c r="S10" s="27"/>
      <c r="T10" s="43"/>
      <c r="U10" s="25">
        <f t="shared" si="1"/>
        <v>1.6666666666666667</v>
      </c>
      <c r="V10" s="10" t="s">
        <v>74</v>
      </c>
      <c r="W10" s="16"/>
    </row>
    <row r="11" spans="1:23" ht="64.5" x14ac:dyDescent="0.25">
      <c r="A11" s="6" t="s">
        <v>118</v>
      </c>
      <c r="B11" s="11" t="s">
        <v>56</v>
      </c>
      <c r="C11" s="29" t="s">
        <v>33</v>
      </c>
      <c r="D11" s="29" t="s">
        <v>42</v>
      </c>
      <c r="E11" s="203" t="s">
        <v>54</v>
      </c>
      <c r="F11" s="29"/>
      <c r="G11" s="48" t="s">
        <v>57</v>
      </c>
      <c r="H11" s="30">
        <v>1</v>
      </c>
      <c r="I11" s="31">
        <v>1</v>
      </c>
      <c r="J11" s="29"/>
      <c r="K11" s="32">
        <v>0.14000000000000001</v>
      </c>
      <c r="L11" s="33"/>
      <c r="M11" s="34">
        <v>44908</v>
      </c>
      <c r="N11" s="35">
        <v>46004</v>
      </c>
      <c r="O11" s="36"/>
      <c r="P11" s="37"/>
      <c r="Q11" s="37" t="s">
        <v>58</v>
      </c>
      <c r="R11" s="37"/>
      <c r="S11" s="34">
        <v>45159</v>
      </c>
      <c r="T11" s="37"/>
      <c r="U11" s="38">
        <f t="shared" si="1"/>
        <v>7.1428571428571423</v>
      </c>
      <c r="V11" s="32"/>
      <c r="W11" s="29"/>
    </row>
    <row r="12" spans="1:23" ht="60" x14ac:dyDescent="0.25">
      <c r="A12" s="9" t="s">
        <v>119</v>
      </c>
      <c r="B12" s="49" t="s">
        <v>59</v>
      </c>
      <c r="C12" s="5" t="s">
        <v>28</v>
      </c>
      <c r="D12" s="8" t="s">
        <v>49</v>
      </c>
      <c r="E12" s="59" t="s">
        <v>26</v>
      </c>
      <c r="F12" s="8"/>
      <c r="G12" s="8"/>
      <c r="H12" s="40">
        <v>1</v>
      </c>
      <c r="I12" s="41">
        <v>1</v>
      </c>
      <c r="J12" s="4"/>
      <c r="K12" s="40">
        <v>0.23530000000000001</v>
      </c>
      <c r="L12" s="4"/>
      <c r="M12" s="27">
        <v>43299</v>
      </c>
      <c r="N12" s="20">
        <f>DATE(YEAR(M12)+3,MONTH(M12),DAY(M12))</f>
        <v>44395</v>
      </c>
      <c r="O12" s="26">
        <v>43187</v>
      </c>
      <c r="P12" s="26">
        <v>43299</v>
      </c>
      <c r="Q12" s="26"/>
      <c r="R12" s="4"/>
      <c r="S12" s="27">
        <v>45142</v>
      </c>
      <c r="T12" s="26"/>
      <c r="U12" s="17">
        <f t="shared" si="1"/>
        <v>4.2498937526561837</v>
      </c>
      <c r="V12" s="4" t="s">
        <v>27</v>
      </c>
      <c r="W12" s="7"/>
    </row>
    <row r="13" spans="1:23" ht="64.5" x14ac:dyDescent="0.25">
      <c r="A13" s="6" t="s">
        <v>120</v>
      </c>
      <c r="B13" s="11" t="s">
        <v>61</v>
      </c>
      <c r="C13" s="29" t="s">
        <v>62</v>
      </c>
      <c r="D13" s="29" t="s">
        <v>63</v>
      </c>
      <c r="E13" s="203" t="s">
        <v>26</v>
      </c>
      <c r="F13" s="29"/>
      <c r="G13" s="48"/>
      <c r="H13" s="30">
        <v>10</v>
      </c>
      <c r="I13" s="31">
        <v>10</v>
      </c>
      <c r="J13" s="29"/>
      <c r="K13" s="32">
        <v>0.13350000000000001</v>
      </c>
      <c r="L13" s="33"/>
      <c r="M13" s="34">
        <v>43761</v>
      </c>
      <c r="N13" s="35">
        <f>DATE(YEAR(M13)+3,MONTH(M13),DAY(M13))</f>
        <v>44857</v>
      </c>
      <c r="O13" s="36"/>
      <c r="P13" s="37">
        <v>44741</v>
      </c>
      <c r="Q13" s="37"/>
      <c r="R13" s="37">
        <v>45184</v>
      </c>
      <c r="S13" s="29"/>
      <c r="T13" s="37"/>
      <c r="U13" s="38">
        <f t="shared" si="1"/>
        <v>74.906367041198493</v>
      </c>
      <c r="V13" s="32" t="s">
        <v>27</v>
      </c>
      <c r="W13" s="29"/>
    </row>
    <row r="14" spans="1:23" ht="60" x14ac:dyDescent="0.25">
      <c r="A14" s="5" t="s">
        <v>121</v>
      </c>
      <c r="B14" s="15" t="s">
        <v>64</v>
      </c>
      <c r="C14" s="16" t="s">
        <v>65</v>
      </c>
      <c r="D14" s="16" t="s">
        <v>66</v>
      </c>
      <c r="E14" s="13" t="s">
        <v>26</v>
      </c>
      <c r="F14" s="16"/>
      <c r="G14" s="5"/>
      <c r="H14" s="22">
        <v>4</v>
      </c>
      <c r="I14" s="39">
        <v>3</v>
      </c>
      <c r="J14" s="16"/>
      <c r="K14" s="17">
        <v>8.0699999999999994E-2</v>
      </c>
      <c r="L14" s="18"/>
      <c r="M14" s="23">
        <v>44299</v>
      </c>
      <c r="N14" s="24">
        <f>DATE(YEAR(M14)+3,MONTH(M14),DAY(M14))</f>
        <v>45395</v>
      </c>
      <c r="O14" s="21"/>
      <c r="P14" s="19"/>
      <c r="Q14" s="19" t="s">
        <v>67</v>
      </c>
      <c r="R14" s="19"/>
      <c r="S14" s="19">
        <v>45196</v>
      </c>
      <c r="T14" s="19"/>
      <c r="U14" s="25">
        <f t="shared" si="1"/>
        <v>49.566294919454776</v>
      </c>
      <c r="V14" s="17" t="s">
        <v>27</v>
      </c>
      <c r="W14" s="16"/>
    </row>
    <row r="15" spans="1:23" ht="75" x14ac:dyDescent="0.25">
      <c r="A15" s="16" t="s">
        <v>122</v>
      </c>
      <c r="B15" s="16" t="s">
        <v>68</v>
      </c>
      <c r="C15" s="29" t="s">
        <v>69</v>
      </c>
      <c r="D15" s="29" t="s">
        <v>70</v>
      </c>
      <c r="E15" s="59" t="s">
        <v>26</v>
      </c>
      <c r="F15" s="10"/>
      <c r="G15" s="8"/>
      <c r="H15" s="198">
        <v>1</v>
      </c>
      <c r="I15" s="199">
        <v>1</v>
      </c>
      <c r="J15" s="10"/>
      <c r="K15" s="10">
        <v>0.01</v>
      </c>
      <c r="L15" s="10"/>
      <c r="M15" s="42"/>
      <c r="N15" s="10"/>
      <c r="O15" s="10"/>
      <c r="P15" s="42">
        <v>44707</v>
      </c>
      <c r="Q15" s="10"/>
      <c r="R15" s="42">
        <v>45251</v>
      </c>
      <c r="S15" s="10"/>
      <c r="T15" s="10"/>
      <c r="U15" s="10"/>
      <c r="V15" s="10" t="s">
        <v>27</v>
      </c>
      <c r="W15" s="16"/>
    </row>
    <row r="16" spans="1:23" ht="51.75" x14ac:dyDescent="0.25">
      <c r="A16" s="6" t="s">
        <v>123</v>
      </c>
      <c r="B16" s="11" t="s">
        <v>71</v>
      </c>
      <c r="C16" s="201" t="s">
        <v>51</v>
      </c>
      <c r="D16" s="29" t="s">
        <v>72</v>
      </c>
      <c r="E16" s="203" t="s">
        <v>54</v>
      </c>
      <c r="F16" s="29"/>
      <c r="G16" s="48" t="s">
        <v>55</v>
      </c>
      <c r="H16" s="30">
        <v>1</v>
      </c>
      <c r="I16" s="30">
        <v>1</v>
      </c>
      <c r="J16" s="29">
        <v>75</v>
      </c>
      <c r="K16" s="32">
        <v>4.8099999999999997E-2</v>
      </c>
      <c r="L16" s="33"/>
      <c r="M16" s="34">
        <v>45014</v>
      </c>
      <c r="N16" s="35">
        <v>46110</v>
      </c>
      <c r="O16" s="36"/>
      <c r="P16" s="37">
        <v>45058</v>
      </c>
      <c r="Q16" s="37"/>
      <c r="R16" s="37">
        <v>45273</v>
      </c>
      <c r="S16" s="37"/>
      <c r="T16" s="37"/>
      <c r="U16" s="38">
        <f>H16/K16</f>
        <v>20.79002079002079</v>
      </c>
      <c r="V16" s="32"/>
      <c r="W16" s="29"/>
    </row>
    <row r="17" spans="1:23" ht="51.75" x14ac:dyDescent="0.25">
      <c r="A17" s="11" t="s">
        <v>124</v>
      </c>
      <c r="B17" s="11" t="s">
        <v>73</v>
      </c>
      <c r="C17" s="29" t="s">
        <v>28</v>
      </c>
      <c r="D17" s="29" t="s">
        <v>40</v>
      </c>
      <c r="E17" s="203" t="s">
        <v>26</v>
      </c>
      <c r="F17" s="29"/>
      <c r="G17" s="29"/>
      <c r="H17" s="30">
        <v>3</v>
      </c>
      <c r="I17" s="30">
        <v>3</v>
      </c>
      <c r="J17" s="29"/>
      <c r="K17" s="32">
        <v>9.35E-2</v>
      </c>
      <c r="L17" s="33"/>
      <c r="M17" s="34">
        <v>43628</v>
      </c>
      <c r="N17" s="35">
        <f>DATE(YEAR(M17)+3,MONTH(M17),DAY(M17))</f>
        <v>44724</v>
      </c>
      <c r="O17" s="36"/>
      <c r="P17" s="37">
        <v>44562</v>
      </c>
      <c r="Q17" s="37"/>
      <c r="R17" s="37">
        <v>45267</v>
      </c>
      <c r="S17" s="37"/>
      <c r="T17" s="37"/>
      <c r="U17" s="38">
        <f>H17/K17</f>
        <v>32.085561497326204</v>
      </c>
      <c r="V17" s="32" t="s">
        <v>74</v>
      </c>
      <c r="W17" s="29"/>
    </row>
    <row r="18" spans="1:23" ht="51.75" x14ac:dyDescent="0.25">
      <c r="A18" s="11" t="s">
        <v>125</v>
      </c>
      <c r="B18" s="11" t="s">
        <v>75</v>
      </c>
      <c r="C18" s="29" t="s">
        <v>105</v>
      </c>
      <c r="D18" s="29" t="s">
        <v>63</v>
      </c>
      <c r="E18" s="203" t="s">
        <v>54</v>
      </c>
      <c r="F18" s="29"/>
      <c r="G18" s="48" t="s">
        <v>55</v>
      </c>
      <c r="H18" s="30">
        <v>1</v>
      </c>
      <c r="I18" s="30">
        <v>1</v>
      </c>
      <c r="J18" s="29"/>
      <c r="K18" s="32" t="s">
        <v>76</v>
      </c>
      <c r="L18" s="33"/>
      <c r="M18" s="34">
        <v>45105</v>
      </c>
      <c r="N18" s="35"/>
      <c r="O18" s="36"/>
      <c r="P18" s="37">
        <v>45125</v>
      </c>
      <c r="Q18" s="37"/>
      <c r="R18" s="37">
        <v>45269</v>
      </c>
      <c r="S18" s="37"/>
      <c r="T18" s="37"/>
      <c r="U18" s="38"/>
      <c r="V18" s="32"/>
      <c r="W18" s="29"/>
    </row>
    <row r="19" spans="1:23" ht="64.5" x14ac:dyDescent="0.25">
      <c r="A19" s="6" t="s">
        <v>126</v>
      </c>
      <c r="B19" s="11" t="s">
        <v>77</v>
      </c>
      <c r="C19" s="29" t="s">
        <v>65</v>
      </c>
      <c r="D19" s="29" t="s">
        <v>78</v>
      </c>
      <c r="E19" s="203" t="s">
        <v>79</v>
      </c>
      <c r="F19" s="29"/>
      <c r="G19" s="48"/>
      <c r="H19" s="30">
        <v>1</v>
      </c>
      <c r="I19" s="31">
        <v>1</v>
      </c>
      <c r="J19" s="29"/>
      <c r="K19" s="32">
        <v>1.2800000000000001E-2</v>
      </c>
      <c r="L19" s="33"/>
      <c r="M19" s="34">
        <v>44343</v>
      </c>
      <c r="N19" s="35">
        <f t="shared" ref="N19:N23" si="3">DATE(YEAR(M19)+3,MONTH(M19),DAY(M19))</f>
        <v>45439</v>
      </c>
      <c r="O19" s="36"/>
      <c r="P19" s="37"/>
      <c r="Q19" s="37" t="s">
        <v>80</v>
      </c>
      <c r="R19" s="37"/>
      <c r="S19" s="37">
        <v>45268</v>
      </c>
      <c r="T19" s="37"/>
      <c r="U19" s="38">
        <f t="shared" ref="U19:U24" si="4">H19/K19</f>
        <v>78.125</v>
      </c>
      <c r="V19" s="32" t="s">
        <v>27</v>
      </c>
      <c r="W19" s="29"/>
    </row>
    <row r="20" spans="1:23" ht="64.5" x14ac:dyDescent="0.25">
      <c r="A20" s="5" t="s">
        <v>127</v>
      </c>
      <c r="B20" s="15" t="s">
        <v>81</v>
      </c>
      <c r="C20" s="16" t="s">
        <v>24</v>
      </c>
      <c r="D20" s="16" t="s">
        <v>25</v>
      </c>
      <c r="E20" s="13" t="s">
        <v>26</v>
      </c>
      <c r="F20" s="16"/>
      <c r="G20" s="5"/>
      <c r="H20" s="22">
        <v>2</v>
      </c>
      <c r="I20" s="39">
        <v>1</v>
      </c>
      <c r="J20" s="16"/>
      <c r="K20" s="17">
        <v>0.56999999999999995</v>
      </c>
      <c r="L20" s="18"/>
      <c r="M20" s="23">
        <v>43490</v>
      </c>
      <c r="N20" s="24">
        <f t="shared" si="3"/>
        <v>44586</v>
      </c>
      <c r="O20" s="21"/>
      <c r="P20" s="19"/>
      <c r="Q20" s="19">
        <v>44575</v>
      </c>
      <c r="R20" s="19"/>
      <c r="S20" s="19">
        <v>45280</v>
      </c>
      <c r="T20" s="19"/>
      <c r="U20" s="25">
        <f t="shared" si="4"/>
        <v>3.5087719298245617</v>
      </c>
      <c r="V20" s="17" t="s">
        <v>27</v>
      </c>
      <c r="W20" s="16"/>
    </row>
    <row r="21" spans="1:23" ht="26.25" x14ac:dyDescent="0.25">
      <c r="A21" s="12" t="s">
        <v>128</v>
      </c>
      <c r="B21" s="15" t="s">
        <v>82</v>
      </c>
      <c r="C21" s="16" t="s">
        <v>34</v>
      </c>
      <c r="D21" s="16" t="s">
        <v>34</v>
      </c>
      <c r="E21" s="13" t="s">
        <v>79</v>
      </c>
      <c r="F21" s="16"/>
      <c r="G21" s="5"/>
      <c r="H21" s="22">
        <v>2</v>
      </c>
      <c r="I21" s="39">
        <v>2</v>
      </c>
      <c r="J21" s="16"/>
      <c r="K21" s="17">
        <v>6.0000000000000001E-3</v>
      </c>
      <c r="L21" s="18"/>
      <c r="M21" s="19">
        <v>44113</v>
      </c>
      <c r="N21" s="20">
        <f t="shared" si="3"/>
        <v>45208</v>
      </c>
      <c r="O21" s="21"/>
      <c r="P21" s="19"/>
      <c r="Q21" s="19">
        <v>44125</v>
      </c>
      <c r="R21" s="19"/>
      <c r="S21" s="19">
        <v>45225</v>
      </c>
      <c r="T21" s="19"/>
      <c r="U21" s="17">
        <f t="shared" si="4"/>
        <v>333.33333333333331</v>
      </c>
      <c r="V21" s="17" t="s">
        <v>27</v>
      </c>
      <c r="W21" s="16"/>
    </row>
    <row r="22" spans="1:23" ht="39" x14ac:dyDescent="0.25">
      <c r="A22" s="13" t="s">
        <v>129</v>
      </c>
      <c r="B22" s="15" t="s">
        <v>83</v>
      </c>
      <c r="C22" s="16" t="s">
        <v>34</v>
      </c>
      <c r="D22" s="16" t="s">
        <v>34</v>
      </c>
      <c r="E22" s="13" t="s">
        <v>26</v>
      </c>
      <c r="F22" s="5" t="s">
        <v>84</v>
      </c>
      <c r="G22" s="5"/>
      <c r="H22" s="22">
        <v>2</v>
      </c>
      <c r="I22" s="39">
        <v>1</v>
      </c>
      <c r="J22" s="16"/>
      <c r="K22" s="17">
        <v>0.8</v>
      </c>
      <c r="L22" s="18"/>
      <c r="M22" s="23">
        <v>43410</v>
      </c>
      <c r="N22" s="20">
        <f t="shared" si="3"/>
        <v>44506</v>
      </c>
      <c r="O22" s="21"/>
      <c r="P22" s="19"/>
      <c r="Q22" s="19">
        <v>43805</v>
      </c>
      <c r="R22" s="19"/>
      <c r="S22" s="19">
        <v>45224</v>
      </c>
      <c r="T22" s="19"/>
      <c r="U22" s="17">
        <f t="shared" si="4"/>
        <v>2.5</v>
      </c>
      <c r="V22" s="17" t="s">
        <v>27</v>
      </c>
      <c r="W22" s="5" t="s">
        <v>85</v>
      </c>
    </row>
    <row r="23" spans="1:23" ht="64.5" x14ac:dyDescent="0.25">
      <c r="A23" s="5" t="s">
        <v>130</v>
      </c>
      <c r="B23" s="15" t="s">
        <v>86</v>
      </c>
      <c r="C23" s="16" t="s">
        <v>24</v>
      </c>
      <c r="D23" s="16" t="s">
        <v>47</v>
      </c>
      <c r="E23" s="13" t="s">
        <v>87</v>
      </c>
      <c r="F23" s="16" t="s">
        <v>88</v>
      </c>
      <c r="G23" s="5"/>
      <c r="H23" s="16">
        <v>2</v>
      </c>
      <c r="I23" s="18">
        <v>2</v>
      </c>
      <c r="J23" s="16"/>
      <c r="K23" s="17">
        <v>0.26119500000000001</v>
      </c>
      <c r="L23" s="18"/>
      <c r="M23" s="23">
        <v>44186</v>
      </c>
      <c r="N23" s="24">
        <f t="shared" si="3"/>
        <v>45281</v>
      </c>
      <c r="O23" s="21"/>
      <c r="P23" s="19"/>
      <c r="Q23" s="19">
        <v>44490</v>
      </c>
      <c r="R23" s="19"/>
      <c r="S23" s="19">
        <v>45224</v>
      </c>
      <c r="T23" s="19"/>
      <c r="U23" s="25">
        <f t="shared" si="4"/>
        <v>7.6571144164321669</v>
      </c>
      <c r="V23" s="17" t="s">
        <v>27</v>
      </c>
      <c r="W23" s="16"/>
    </row>
    <row r="24" spans="1:23" ht="51.75" x14ac:dyDescent="0.25">
      <c r="A24" s="6" t="s">
        <v>131</v>
      </c>
      <c r="B24" s="11" t="s">
        <v>89</v>
      </c>
      <c r="C24" s="29" t="s">
        <v>33</v>
      </c>
      <c r="D24" s="29" t="s">
        <v>42</v>
      </c>
      <c r="E24" s="203" t="s">
        <v>54</v>
      </c>
      <c r="F24" s="29"/>
      <c r="G24" s="48" t="s">
        <v>55</v>
      </c>
      <c r="H24" s="30">
        <v>5</v>
      </c>
      <c r="I24" s="31">
        <v>4</v>
      </c>
      <c r="J24" s="29"/>
      <c r="K24" s="32">
        <v>9.1499999999999998E-2</v>
      </c>
      <c r="L24" s="33"/>
      <c r="M24" s="34">
        <v>44792</v>
      </c>
      <c r="N24" s="35">
        <v>45888</v>
      </c>
      <c r="O24" s="36"/>
      <c r="P24" s="37"/>
      <c r="Q24" s="37" t="s">
        <v>90</v>
      </c>
      <c r="R24" s="37"/>
      <c r="S24" s="37">
        <v>45233</v>
      </c>
      <c r="T24" s="37"/>
      <c r="U24" s="38">
        <f t="shared" si="4"/>
        <v>54.644808743169399</v>
      </c>
      <c r="V24" s="32" t="s">
        <v>27</v>
      </c>
      <c r="W24" s="29"/>
    </row>
    <row r="25" spans="1:23" ht="51.75" x14ac:dyDescent="0.25">
      <c r="A25" s="6" t="s">
        <v>132</v>
      </c>
      <c r="B25" s="11" t="s">
        <v>91</v>
      </c>
      <c r="C25" s="29" t="s">
        <v>51</v>
      </c>
      <c r="D25" s="29" t="s">
        <v>63</v>
      </c>
      <c r="E25" s="203" t="s">
        <v>54</v>
      </c>
      <c r="F25" s="29"/>
      <c r="G25" s="48" t="s">
        <v>55</v>
      </c>
      <c r="H25" s="30">
        <v>1</v>
      </c>
      <c r="I25" s="30">
        <v>1</v>
      </c>
      <c r="J25" s="29"/>
      <c r="K25" s="32" t="s">
        <v>92</v>
      </c>
      <c r="L25" s="33"/>
      <c r="M25" s="34">
        <v>45069</v>
      </c>
      <c r="N25" s="35"/>
      <c r="O25" s="36"/>
      <c r="P25" s="37">
        <v>45068</v>
      </c>
      <c r="Q25" s="37"/>
      <c r="R25" s="37">
        <v>45231</v>
      </c>
      <c r="S25" s="37"/>
      <c r="T25" s="37"/>
      <c r="U25" s="38"/>
      <c r="V25" s="32"/>
      <c r="W25" s="29"/>
    </row>
    <row r="26" spans="1:23" ht="64.5" x14ac:dyDescent="0.25">
      <c r="A26" s="3" t="s">
        <v>133</v>
      </c>
      <c r="B26" s="15" t="s">
        <v>93</v>
      </c>
      <c r="C26" s="16" t="s">
        <v>24</v>
      </c>
      <c r="D26" s="16" t="s">
        <v>25</v>
      </c>
      <c r="E26" s="13" t="s">
        <v>26</v>
      </c>
      <c r="F26" s="16"/>
      <c r="G26" s="5"/>
      <c r="H26" s="16">
        <v>1</v>
      </c>
      <c r="I26" s="18">
        <v>1</v>
      </c>
      <c r="J26" s="16"/>
      <c r="K26" s="17">
        <v>2.0699999999999998</v>
      </c>
      <c r="L26" s="18"/>
      <c r="M26" s="19">
        <v>44236</v>
      </c>
      <c r="N26" s="20">
        <f t="shared" ref="N26:N32" si="5">DATE(YEAR(M26)+3,MONTH(M26),DAY(M26))</f>
        <v>45331</v>
      </c>
      <c r="O26" s="21"/>
      <c r="P26" s="19"/>
      <c r="Q26" s="19">
        <v>44330</v>
      </c>
      <c r="R26" s="19"/>
      <c r="S26" s="19"/>
      <c r="T26" s="19">
        <v>45078</v>
      </c>
      <c r="U26" s="17">
        <f t="shared" ref="U26:U34" si="6">H26/K26</f>
        <v>0.48309178743961356</v>
      </c>
      <c r="V26" s="17" t="s">
        <v>27</v>
      </c>
      <c r="W26" s="16" t="s">
        <v>94</v>
      </c>
    </row>
    <row r="27" spans="1:23" ht="64.5" x14ac:dyDescent="0.25">
      <c r="A27" s="3" t="s">
        <v>133</v>
      </c>
      <c r="B27" s="15" t="s">
        <v>93</v>
      </c>
      <c r="C27" s="16" t="s">
        <v>24</v>
      </c>
      <c r="D27" s="16" t="s">
        <v>25</v>
      </c>
      <c r="E27" s="13" t="s">
        <v>26</v>
      </c>
      <c r="F27" s="16"/>
      <c r="G27" s="5"/>
      <c r="H27" s="16">
        <v>2</v>
      </c>
      <c r="I27" s="18">
        <v>2</v>
      </c>
      <c r="J27" s="16"/>
      <c r="K27" s="17">
        <v>2.0699999999999998</v>
      </c>
      <c r="L27" s="18"/>
      <c r="M27" s="19">
        <v>44236</v>
      </c>
      <c r="N27" s="20">
        <f t="shared" si="5"/>
        <v>45331</v>
      </c>
      <c r="O27" s="21"/>
      <c r="P27" s="19"/>
      <c r="Q27" s="19">
        <v>44330</v>
      </c>
      <c r="R27" s="19"/>
      <c r="S27" s="19"/>
      <c r="T27" s="19">
        <v>45078</v>
      </c>
      <c r="U27" s="17">
        <f t="shared" si="6"/>
        <v>0.96618357487922713</v>
      </c>
      <c r="V27" s="17" t="s">
        <v>27</v>
      </c>
      <c r="W27" s="16" t="s">
        <v>95</v>
      </c>
    </row>
    <row r="28" spans="1:23" ht="64.5" x14ac:dyDescent="0.25">
      <c r="A28" s="3" t="s">
        <v>133</v>
      </c>
      <c r="B28" s="15" t="s">
        <v>93</v>
      </c>
      <c r="C28" s="16" t="s">
        <v>24</v>
      </c>
      <c r="D28" s="16" t="s">
        <v>25</v>
      </c>
      <c r="E28" s="13" t="s">
        <v>26</v>
      </c>
      <c r="F28" s="16"/>
      <c r="G28" s="5"/>
      <c r="H28" s="16">
        <v>3</v>
      </c>
      <c r="I28" s="18">
        <v>3</v>
      </c>
      <c r="J28" s="16"/>
      <c r="K28" s="17">
        <v>2.0699999999999998</v>
      </c>
      <c r="L28" s="18"/>
      <c r="M28" s="19">
        <v>44236</v>
      </c>
      <c r="N28" s="20">
        <f t="shared" si="5"/>
        <v>45331</v>
      </c>
      <c r="O28" s="21"/>
      <c r="P28" s="19"/>
      <c r="Q28" s="19">
        <v>44330</v>
      </c>
      <c r="R28" s="19"/>
      <c r="S28" s="19"/>
      <c r="T28" s="19">
        <v>45200</v>
      </c>
      <c r="U28" s="17">
        <f t="shared" si="6"/>
        <v>1.4492753623188408</v>
      </c>
      <c r="V28" s="17" t="s">
        <v>27</v>
      </c>
      <c r="W28" s="16" t="s">
        <v>96</v>
      </c>
    </row>
    <row r="29" spans="1:23" ht="64.5" x14ac:dyDescent="0.25">
      <c r="A29" s="3" t="s">
        <v>133</v>
      </c>
      <c r="B29" s="15" t="s">
        <v>93</v>
      </c>
      <c r="C29" s="16" t="s">
        <v>24</v>
      </c>
      <c r="D29" s="16" t="s">
        <v>25</v>
      </c>
      <c r="E29" s="13" t="s">
        <v>26</v>
      </c>
      <c r="F29" s="16"/>
      <c r="G29" s="5"/>
      <c r="H29" s="16">
        <v>3</v>
      </c>
      <c r="I29" s="18">
        <v>3</v>
      </c>
      <c r="J29" s="16"/>
      <c r="K29" s="17">
        <v>2.0699999999999998</v>
      </c>
      <c r="L29" s="18"/>
      <c r="M29" s="19">
        <v>44236</v>
      </c>
      <c r="N29" s="20">
        <f t="shared" si="5"/>
        <v>45331</v>
      </c>
      <c r="O29" s="21"/>
      <c r="P29" s="19"/>
      <c r="Q29" s="19">
        <v>44330</v>
      </c>
      <c r="R29" s="19"/>
      <c r="S29" s="19"/>
      <c r="T29" s="19">
        <v>45231</v>
      </c>
      <c r="U29" s="17">
        <f t="shared" si="6"/>
        <v>1.4492753623188408</v>
      </c>
      <c r="V29" s="17" t="s">
        <v>27</v>
      </c>
      <c r="W29" s="16" t="s">
        <v>97</v>
      </c>
    </row>
    <row r="30" spans="1:23" ht="75" x14ac:dyDescent="0.25">
      <c r="A30" s="3" t="s">
        <v>133</v>
      </c>
      <c r="B30" s="15" t="s">
        <v>93</v>
      </c>
      <c r="C30" s="16" t="s">
        <v>24</v>
      </c>
      <c r="D30" s="16" t="s">
        <v>25</v>
      </c>
      <c r="E30" s="13" t="s">
        <v>26</v>
      </c>
      <c r="F30" s="16"/>
      <c r="G30" s="5"/>
      <c r="H30" s="16">
        <v>3</v>
      </c>
      <c r="I30" s="18">
        <v>3</v>
      </c>
      <c r="J30" s="16"/>
      <c r="K30" s="17">
        <v>2.0699999999999998</v>
      </c>
      <c r="L30" s="18"/>
      <c r="M30" s="19">
        <v>44236</v>
      </c>
      <c r="N30" s="20">
        <f t="shared" si="5"/>
        <v>45331</v>
      </c>
      <c r="O30" s="21"/>
      <c r="P30" s="19"/>
      <c r="Q30" s="19">
        <v>44330</v>
      </c>
      <c r="R30" s="19"/>
      <c r="S30" s="19"/>
      <c r="T30" s="19">
        <v>45108</v>
      </c>
      <c r="U30" s="17">
        <f t="shared" si="6"/>
        <v>1.4492753623188408</v>
      </c>
      <c r="V30" s="17" t="s">
        <v>27</v>
      </c>
      <c r="W30" s="16" t="s">
        <v>98</v>
      </c>
    </row>
    <row r="31" spans="1:23" ht="64.5" x14ac:dyDescent="0.25">
      <c r="A31" s="3" t="s">
        <v>133</v>
      </c>
      <c r="B31" s="15" t="s">
        <v>93</v>
      </c>
      <c r="C31" s="16" t="s">
        <v>24</v>
      </c>
      <c r="D31" s="16" t="s">
        <v>25</v>
      </c>
      <c r="E31" s="13" t="s">
        <v>26</v>
      </c>
      <c r="F31" s="16"/>
      <c r="G31" s="5"/>
      <c r="H31" s="16">
        <v>2</v>
      </c>
      <c r="I31" s="18">
        <v>2</v>
      </c>
      <c r="J31" s="16"/>
      <c r="K31" s="17">
        <v>2.0699999999999998</v>
      </c>
      <c r="L31" s="18"/>
      <c r="M31" s="19">
        <v>44236</v>
      </c>
      <c r="N31" s="20">
        <f t="shared" si="5"/>
        <v>45331</v>
      </c>
      <c r="O31" s="21"/>
      <c r="P31" s="19"/>
      <c r="Q31" s="19">
        <v>44330</v>
      </c>
      <c r="R31" s="19"/>
      <c r="S31" s="19"/>
      <c r="T31" s="19">
        <v>45170</v>
      </c>
      <c r="U31" s="17">
        <f t="shared" si="6"/>
        <v>0.96618357487922713</v>
      </c>
      <c r="V31" s="17" t="s">
        <v>27</v>
      </c>
      <c r="W31" s="16" t="s">
        <v>99</v>
      </c>
    </row>
    <row r="32" spans="1:23" ht="75" x14ac:dyDescent="0.25">
      <c r="A32" s="3" t="s">
        <v>133</v>
      </c>
      <c r="B32" s="15" t="s">
        <v>93</v>
      </c>
      <c r="C32" s="16" t="s">
        <v>24</v>
      </c>
      <c r="D32" s="16" t="s">
        <v>25</v>
      </c>
      <c r="E32" s="13" t="s">
        <v>26</v>
      </c>
      <c r="F32" s="16"/>
      <c r="G32" s="5"/>
      <c r="H32" s="16">
        <v>8</v>
      </c>
      <c r="I32" s="18">
        <v>8</v>
      </c>
      <c r="J32" s="16"/>
      <c r="K32" s="17">
        <v>2.0699999999999998</v>
      </c>
      <c r="L32" s="18"/>
      <c r="M32" s="19">
        <v>44236</v>
      </c>
      <c r="N32" s="20">
        <f t="shared" si="5"/>
        <v>45331</v>
      </c>
      <c r="O32" s="21"/>
      <c r="P32" s="19"/>
      <c r="Q32" s="19">
        <v>44330</v>
      </c>
      <c r="R32" s="19"/>
      <c r="S32" s="19"/>
      <c r="T32" s="19">
        <v>45261</v>
      </c>
      <c r="U32" s="17">
        <f t="shared" si="6"/>
        <v>3.8647342995169085</v>
      </c>
      <c r="V32" s="17" t="s">
        <v>27</v>
      </c>
      <c r="W32" s="16" t="s">
        <v>100</v>
      </c>
    </row>
    <row r="33" spans="1:23" ht="60" x14ac:dyDescent="0.25">
      <c r="A33" s="7" t="s">
        <v>134</v>
      </c>
      <c r="B33" s="16" t="s">
        <v>101</v>
      </c>
      <c r="C33" s="202" t="s">
        <v>28</v>
      </c>
      <c r="D33" s="57" t="s">
        <v>49</v>
      </c>
      <c r="E33" s="59" t="s">
        <v>102</v>
      </c>
      <c r="F33" s="4" t="s">
        <v>88</v>
      </c>
      <c r="G33" s="4"/>
      <c r="H33" s="16">
        <v>1</v>
      </c>
      <c r="I33" s="18">
        <v>1</v>
      </c>
      <c r="J33" s="4"/>
      <c r="K33" s="197">
        <v>0.04</v>
      </c>
      <c r="L33" s="4"/>
      <c r="M33" s="60">
        <v>45083</v>
      </c>
      <c r="N33" s="60">
        <v>46179</v>
      </c>
      <c r="O33" s="61"/>
      <c r="P33" s="4"/>
      <c r="Q33" s="4"/>
      <c r="R33" s="4"/>
      <c r="S33" s="40"/>
      <c r="T33" s="26">
        <v>45078</v>
      </c>
      <c r="U33" s="17">
        <f>H33/K33</f>
        <v>25</v>
      </c>
      <c r="V33" s="4" t="s">
        <v>27</v>
      </c>
      <c r="W33" s="5" t="s">
        <v>103</v>
      </c>
    </row>
    <row r="34" spans="1:23" ht="165" x14ac:dyDescent="0.25">
      <c r="A34" s="7" t="s">
        <v>1483</v>
      </c>
      <c r="B34" s="16" t="s">
        <v>104</v>
      </c>
      <c r="C34" s="202" t="s">
        <v>105</v>
      </c>
      <c r="D34" s="57" t="s">
        <v>72</v>
      </c>
      <c r="E34" s="59" t="s">
        <v>26</v>
      </c>
      <c r="F34" s="4" t="s">
        <v>88</v>
      </c>
      <c r="G34" s="4"/>
      <c r="H34" s="16">
        <v>14</v>
      </c>
      <c r="I34" s="18">
        <v>14</v>
      </c>
      <c r="J34" s="4"/>
      <c r="K34" s="197">
        <v>0.34</v>
      </c>
      <c r="L34" s="40">
        <v>14</v>
      </c>
      <c r="M34" s="60">
        <v>42846</v>
      </c>
      <c r="N34" s="60">
        <v>43942</v>
      </c>
      <c r="O34" s="61"/>
      <c r="P34" s="4"/>
      <c r="Q34" s="4"/>
      <c r="R34" s="4"/>
      <c r="S34" s="40"/>
      <c r="T34" s="26">
        <v>45261</v>
      </c>
      <c r="U34" s="17">
        <f t="shared" si="6"/>
        <v>41.17647058823529</v>
      </c>
      <c r="V34" s="4" t="s">
        <v>74</v>
      </c>
      <c r="W34" s="5" t="s">
        <v>1484</v>
      </c>
    </row>
    <row r="35" spans="1:23" x14ac:dyDescent="0.25">
      <c r="J35" s="119"/>
      <c r="K35" s="121"/>
      <c r="L35" s="119"/>
      <c r="M35" s="119"/>
      <c r="N35" s="119"/>
      <c r="O35" s="122"/>
      <c r="P35" s="119"/>
      <c r="Q35" s="119"/>
      <c r="R35" s="119"/>
      <c r="S35" s="63"/>
      <c r="T35" s="123"/>
      <c r="U35" s="121"/>
      <c r="V35" s="119"/>
      <c r="W35" s="196"/>
    </row>
    <row r="36" spans="1:23" x14ac:dyDescent="0.25">
      <c r="B36" s="117"/>
    </row>
    <row r="37" spans="1:23" x14ac:dyDescent="0.25">
      <c r="B37" s="200"/>
      <c r="H37" s="83" t="s">
        <v>135</v>
      </c>
      <c r="I37" s="83">
        <f>SUM(I2:I36)</f>
        <v>91</v>
      </c>
    </row>
  </sheetData>
  <sheetProtection algorithmName="SHA-512" hashValue="h5gWsQ5Ecivf3EmRE44rQlvlChPQeGSNTGE3IGzq6qJRI1vGSXEv/mTEs8vxmatXin74QVXlyPIoqL8W+J0qVw==" saltValue="OA1jubOS9W7DXJ64HrL7Rw==" spinCount="100000" sheet="1" objects="1" scenarios="1"/>
  <conditionalFormatting sqref="M4">
    <cfRule type="timePeriod" dxfId="52" priority="9" timePeriod="thisMonth">
      <formula>AND(MONTH(M4)=MONTH(TODAY()),YEAR(M4)=YEAR(TODAY()))</formula>
    </cfRule>
  </conditionalFormatting>
  <conditionalFormatting sqref="N6:O6">
    <cfRule type="timePeriod" dxfId="51" priority="8" timePeriod="thisMonth">
      <formula>AND(MONTH(N6)=MONTH(TODAY()),YEAR(N6)=YEAR(TODAY()))</formula>
    </cfRule>
  </conditionalFormatting>
  <dataValidations count="1">
    <dataValidation type="list" allowBlank="1" showErrorMessage="1" sqref="D6 D8 D11:D13 D16 D18 D2 D4 D24:D25 D20:D22 D33:D34" xr:uid="{027349C2-9563-460D-8A6F-F5F0CC06CEE6}">
      <formula1>New_Wards</formula1>
    </dataValidation>
  </dataValidations>
  <pageMargins left="0.7" right="0.7" top="0.75" bottom="0.75" header="0.3" footer="0.3"/>
  <pageSetup paperSize="9" orientation="portrait" verticalDpi="0" r:id="rId1"/>
  <ignoredErrors>
    <ignoredError sqref="U21"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A7EF6-90A4-4F5D-9878-DA5F4948538C}">
  <dimension ref="A1:U121"/>
  <sheetViews>
    <sheetView workbookViewId="0">
      <selection activeCell="Q3" sqref="Q3"/>
    </sheetView>
  </sheetViews>
  <sheetFormatPr defaultRowHeight="15" x14ac:dyDescent="0.25"/>
  <cols>
    <col min="1" max="1" width="12.42578125" customWidth="1"/>
    <col min="2" max="2" width="22.28515625" style="1" customWidth="1"/>
    <col min="3" max="3" width="13" customWidth="1"/>
    <col min="4" max="4" width="11.42578125" customWidth="1"/>
    <col min="6" max="6" width="12.42578125" customWidth="1"/>
    <col min="12" max="12" width="11.28515625" customWidth="1"/>
    <col min="13" max="13" width="12.7109375" customWidth="1"/>
    <col min="16" max="17" width="12.28515625" customWidth="1"/>
    <col min="20" max="20" width="11.85546875" customWidth="1"/>
    <col min="21" max="21" width="19.5703125" style="1" customWidth="1"/>
  </cols>
  <sheetData>
    <row r="1" spans="1:21" s="271" customFormat="1" ht="64.5" thickBot="1" x14ac:dyDescent="0.3">
      <c r="A1" s="261" t="s">
        <v>108</v>
      </c>
      <c r="B1" s="262" t="s">
        <v>0</v>
      </c>
      <c r="C1" s="262" t="s">
        <v>106</v>
      </c>
      <c r="D1" s="262" t="s">
        <v>722</v>
      </c>
      <c r="E1" s="263" t="s">
        <v>1</v>
      </c>
      <c r="F1" s="261" t="s">
        <v>2</v>
      </c>
      <c r="G1" s="261" t="s">
        <v>3</v>
      </c>
      <c r="H1" s="264" t="s">
        <v>4</v>
      </c>
      <c r="I1" s="265" t="s">
        <v>5</v>
      </c>
      <c r="J1" s="262" t="s">
        <v>6</v>
      </c>
      <c r="K1" s="262" t="s">
        <v>7</v>
      </c>
      <c r="L1" s="266" t="s">
        <v>9</v>
      </c>
      <c r="M1" s="267" t="s">
        <v>10</v>
      </c>
      <c r="N1" s="268" t="s">
        <v>136</v>
      </c>
      <c r="O1" s="267" t="s">
        <v>13</v>
      </c>
      <c r="P1" s="267" t="s">
        <v>674</v>
      </c>
      <c r="Q1" s="267" t="s">
        <v>15</v>
      </c>
      <c r="R1" s="267" t="s">
        <v>16</v>
      </c>
      <c r="S1" s="269" t="s">
        <v>20</v>
      </c>
      <c r="T1" s="270" t="s">
        <v>21</v>
      </c>
      <c r="U1" s="262" t="s">
        <v>22</v>
      </c>
    </row>
    <row r="2" spans="1:21" ht="51.75" x14ac:dyDescent="0.25">
      <c r="A2" s="254" t="s">
        <v>438</v>
      </c>
      <c r="B2" s="255" t="s">
        <v>439</v>
      </c>
      <c r="C2" s="187" t="s">
        <v>51</v>
      </c>
      <c r="D2" s="187" t="s">
        <v>63</v>
      </c>
      <c r="E2" s="256" t="s">
        <v>26</v>
      </c>
      <c r="F2" s="187"/>
      <c r="G2" s="186"/>
      <c r="H2" s="187">
        <v>10</v>
      </c>
      <c r="I2" s="188">
        <v>10</v>
      </c>
      <c r="J2" s="187"/>
      <c r="K2" s="257"/>
      <c r="L2" s="258">
        <v>44061</v>
      </c>
      <c r="M2" s="259">
        <v>45156</v>
      </c>
      <c r="N2" s="260"/>
      <c r="O2" s="258"/>
      <c r="P2" s="258"/>
      <c r="Q2" s="258">
        <v>44075</v>
      </c>
      <c r="R2" s="258">
        <v>43983</v>
      </c>
      <c r="S2" s="257"/>
      <c r="T2" s="257" t="s">
        <v>27</v>
      </c>
      <c r="U2" s="187" t="s">
        <v>1525</v>
      </c>
    </row>
    <row r="3" spans="1:21" ht="30" x14ac:dyDescent="0.25">
      <c r="A3" s="86" t="s">
        <v>440</v>
      </c>
      <c r="B3" s="87" t="s">
        <v>441</v>
      </c>
      <c r="C3" s="100" t="s">
        <v>28</v>
      </c>
      <c r="D3" s="100" t="s">
        <v>49</v>
      </c>
      <c r="E3" s="90" t="s">
        <v>675</v>
      </c>
      <c r="F3" s="91"/>
      <c r="G3" s="91"/>
      <c r="H3" s="191">
        <v>4</v>
      </c>
      <c r="I3" s="88">
        <v>3</v>
      </c>
      <c r="J3" s="100"/>
      <c r="K3" s="204">
        <v>3.5200000000000002E-2</v>
      </c>
      <c r="L3" s="208">
        <v>43381</v>
      </c>
      <c r="M3" s="206">
        <v>44477</v>
      </c>
      <c r="N3" s="207"/>
      <c r="O3" s="205">
        <v>43384</v>
      </c>
      <c r="P3" s="205"/>
      <c r="Q3" s="205"/>
      <c r="R3" s="205"/>
      <c r="S3" s="204">
        <v>113.63636363636363</v>
      </c>
      <c r="T3" s="204" t="s">
        <v>27</v>
      </c>
      <c r="U3" s="91"/>
    </row>
    <row r="4" spans="1:21" ht="30" x14ac:dyDescent="0.25">
      <c r="A4" s="86" t="s">
        <v>442</v>
      </c>
      <c r="B4" s="89" t="s">
        <v>443</v>
      </c>
      <c r="C4" s="91" t="s">
        <v>24</v>
      </c>
      <c r="D4" s="91" t="s">
        <v>47</v>
      </c>
      <c r="E4" s="90" t="s">
        <v>26</v>
      </c>
      <c r="F4" s="91"/>
      <c r="G4" s="91"/>
      <c r="H4" s="191">
        <v>1</v>
      </c>
      <c r="I4" s="88">
        <v>1</v>
      </c>
      <c r="J4" s="91"/>
      <c r="K4" s="209">
        <v>2.24E-2</v>
      </c>
      <c r="L4" s="208">
        <v>43774</v>
      </c>
      <c r="M4" s="210">
        <v>44870</v>
      </c>
      <c r="N4" s="211"/>
      <c r="O4" s="171">
        <v>43872</v>
      </c>
      <c r="P4" s="171"/>
      <c r="Q4" s="171"/>
      <c r="R4" s="171"/>
      <c r="S4" s="209">
        <v>44.642857142857146</v>
      </c>
      <c r="T4" s="209" t="s">
        <v>27</v>
      </c>
      <c r="U4" s="91"/>
    </row>
    <row r="5" spans="1:21" ht="60" x14ac:dyDescent="0.25">
      <c r="A5" s="96" t="s">
        <v>444</v>
      </c>
      <c r="B5" s="91" t="s">
        <v>445</v>
      </c>
      <c r="C5" s="96" t="s">
        <v>36</v>
      </c>
      <c r="D5" s="96" t="s">
        <v>36</v>
      </c>
      <c r="E5" s="93" t="s">
        <v>26</v>
      </c>
      <c r="F5" s="96" t="s">
        <v>88</v>
      </c>
      <c r="G5" s="96"/>
      <c r="H5" s="212">
        <v>15</v>
      </c>
      <c r="I5" s="97">
        <v>15</v>
      </c>
      <c r="J5" s="93"/>
      <c r="K5" s="93">
        <v>1.35</v>
      </c>
      <c r="L5" s="213">
        <v>43853</v>
      </c>
      <c r="M5" s="210">
        <v>44949</v>
      </c>
      <c r="N5" s="214"/>
      <c r="O5" s="214"/>
      <c r="P5" s="214"/>
      <c r="Q5" s="214">
        <v>43891</v>
      </c>
      <c r="R5" s="214"/>
      <c r="S5" s="115">
        <v>11.111111111111111</v>
      </c>
      <c r="T5" s="93" t="s">
        <v>27</v>
      </c>
      <c r="U5" s="91" t="s">
        <v>1524</v>
      </c>
    </row>
    <row r="6" spans="1:21" ht="45" x14ac:dyDescent="0.25">
      <c r="A6" s="90" t="s">
        <v>446</v>
      </c>
      <c r="B6" s="91" t="s">
        <v>447</v>
      </c>
      <c r="C6" s="91" t="s">
        <v>24</v>
      </c>
      <c r="D6" s="91" t="s">
        <v>25</v>
      </c>
      <c r="E6" s="90"/>
      <c r="F6" s="91" t="s">
        <v>44</v>
      </c>
      <c r="G6" s="91"/>
      <c r="H6" s="191">
        <v>2</v>
      </c>
      <c r="I6" s="88">
        <v>1</v>
      </c>
      <c r="J6" s="91"/>
      <c r="K6" s="209">
        <v>0.35</v>
      </c>
      <c r="L6" s="208">
        <v>42744</v>
      </c>
      <c r="M6" s="210">
        <v>43839</v>
      </c>
      <c r="N6" s="211"/>
      <c r="O6" s="171"/>
      <c r="P6" s="171"/>
      <c r="Q6" s="171"/>
      <c r="R6" s="171"/>
      <c r="S6" s="209">
        <v>5.7142857142857144</v>
      </c>
      <c r="T6" s="209" t="s">
        <v>27</v>
      </c>
      <c r="U6" s="91"/>
    </row>
    <row r="7" spans="1:21" ht="39" x14ac:dyDescent="0.25">
      <c r="A7" s="92" t="s">
        <v>448</v>
      </c>
      <c r="B7" s="89" t="s">
        <v>449</v>
      </c>
      <c r="C7" s="91" t="s">
        <v>28</v>
      </c>
      <c r="D7" s="91" t="s">
        <v>34</v>
      </c>
      <c r="E7" s="90" t="s">
        <v>26</v>
      </c>
      <c r="F7" s="91"/>
      <c r="G7" s="91"/>
      <c r="H7" s="191">
        <v>3</v>
      </c>
      <c r="I7" s="88">
        <v>3</v>
      </c>
      <c r="J7" s="91"/>
      <c r="K7" s="209">
        <v>0.1</v>
      </c>
      <c r="L7" s="208">
        <v>43843</v>
      </c>
      <c r="M7" s="210">
        <v>44939</v>
      </c>
      <c r="N7" s="211"/>
      <c r="O7" s="171"/>
      <c r="P7" s="171">
        <v>43936</v>
      </c>
      <c r="Q7" s="171"/>
      <c r="R7" s="171"/>
      <c r="S7" s="209">
        <v>30</v>
      </c>
      <c r="T7" s="209" t="s">
        <v>74</v>
      </c>
      <c r="U7" s="91"/>
    </row>
    <row r="8" spans="1:21" ht="75" x14ac:dyDescent="0.25">
      <c r="A8" s="96" t="s">
        <v>450</v>
      </c>
      <c r="B8" s="91" t="s">
        <v>451</v>
      </c>
      <c r="C8" s="96" t="s">
        <v>65</v>
      </c>
      <c r="D8" s="96" t="s">
        <v>387</v>
      </c>
      <c r="E8" s="93" t="s">
        <v>26</v>
      </c>
      <c r="F8" s="96"/>
      <c r="G8" s="96"/>
      <c r="H8" s="212">
        <v>1</v>
      </c>
      <c r="I8" s="97">
        <v>1</v>
      </c>
      <c r="J8" s="93"/>
      <c r="K8" s="93">
        <v>0.16969999999999999</v>
      </c>
      <c r="L8" s="213">
        <v>43882</v>
      </c>
      <c r="M8" s="210">
        <v>44978</v>
      </c>
      <c r="N8" s="214"/>
      <c r="O8" s="214"/>
      <c r="P8" s="214"/>
      <c r="Q8" s="214"/>
      <c r="R8" s="214"/>
      <c r="S8" s="115">
        <v>5.8927519151443724</v>
      </c>
      <c r="T8" s="93" t="s">
        <v>74</v>
      </c>
      <c r="U8" s="90"/>
    </row>
    <row r="9" spans="1:21" ht="45" x14ac:dyDescent="0.25">
      <c r="A9" s="86" t="s">
        <v>452</v>
      </c>
      <c r="B9" s="89" t="s">
        <v>453</v>
      </c>
      <c r="C9" s="91" t="s">
        <v>24</v>
      </c>
      <c r="D9" s="91" t="s">
        <v>25</v>
      </c>
      <c r="E9" s="90" t="s">
        <v>26</v>
      </c>
      <c r="F9" s="91"/>
      <c r="G9" s="91"/>
      <c r="H9" s="191">
        <v>6</v>
      </c>
      <c r="I9" s="88">
        <v>5</v>
      </c>
      <c r="J9" s="91"/>
      <c r="K9" s="209">
        <v>0.12</v>
      </c>
      <c r="L9" s="208">
        <v>43775</v>
      </c>
      <c r="M9" s="210">
        <v>44871</v>
      </c>
      <c r="N9" s="211"/>
      <c r="O9" s="171"/>
      <c r="P9" s="171">
        <v>43952</v>
      </c>
      <c r="Q9" s="171"/>
      <c r="R9" s="171"/>
      <c r="S9" s="209">
        <v>50</v>
      </c>
      <c r="T9" s="209" t="s">
        <v>27</v>
      </c>
      <c r="U9" s="91"/>
    </row>
    <row r="10" spans="1:21" ht="30" x14ac:dyDescent="0.25">
      <c r="A10" s="96" t="s">
        <v>454</v>
      </c>
      <c r="B10" s="100" t="s">
        <v>455</v>
      </c>
      <c r="C10" s="94" t="s">
        <v>388</v>
      </c>
      <c r="D10" s="94" t="s">
        <v>389</v>
      </c>
      <c r="E10" s="93" t="s">
        <v>155</v>
      </c>
      <c r="F10" s="96"/>
      <c r="G10" s="96"/>
      <c r="H10" s="212">
        <v>1</v>
      </c>
      <c r="I10" s="97">
        <v>1</v>
      </c>
      <c r="J10" s="94"/>
      <c r="K10" s="94">
        <v>4.8199999999999996E-3</v>
      </c>
      <c r="L10" s="215">
        <v>43945</v>
      </c>
      <c r="M10" s="216">
        <v>45040</v>
      </c>
      <c r="N10" s="216"/>
      <c r="O10" s="216"/>
      <c r="P10" s="216">
        <v>44008</v>
      </c>
      <c r="Q10" s="216"/>
      <c r="R10" s="216"/>
      <c r="S10" s="99">
        <v>207.46887966804979</v>
      </c>
      <c r="T10" s="94" t="s">
        <v>27</v>
      </c>
      <c r="U10" s="100"/>
    </row>
    <row r="11" spans="1:21" ht="45" x14ac:dyDescent="0.25">
      <c r="A11" s="93" t="s">
        <v>456</v>
      </c>
      <c r="B11" s="100" t="s">
        <v>457</v>
      </c>
      <c r="C11" s="100" t="s">
        <v>24</v>
      </c>
      <c r="D11" s="100" t="s">
        <v>25</v>
      </c>
      <c r="E11" s="90" t="s">
        <v>26</v>
      </c>
      <c r="F11" s="100" t="s">
        <v>676</v>
      </c>
      <c r="G11" s="91"/>
      <c r="H11" s="191">
        <v>1</v>
      </c>
      <c r="I11" s="88">
        <v>1</v>
      </c>
      <c r="J11" s="100"/>
      <c r="K11" s="204">
        <v>0.35</v>
      </c>
      <c r="L11" s="205">
        <v>43171</v>
      </c>
      <c r="M11" s="206">
        <v>44267</v>
      </c>
      <c r="N11" s="207"/>
      <c r="O11" s="205">
        <v>44042</v>
      </c>
      <c r="P11" s="205"/>
      <c r="Q11" s="205"/>
      <c r="R11" s="205"/>
      <c r="S11" s="204">
        <v>2.8571428571428572</v>
      </c>
      <c r="T11" s="204" t="s">
        <v>27</v>
      </c>
      <c r="U11" s="100"/>
    </row>
    <row r="12" spans="1:21" ht="30" x14ac:dyDescent="0.25">
      <c r="A12" s="96" t="s">
        <v>458</v>
      </c>
      <c r="B12" s="100" t="s">
        <v>459</v>
      </c>
      <c r="C12" s="94" t="s">
        <v>28</v>
      </c>
      <c r="D12" s="94" t="s">
        <v>40</v>
      </c>
      <c r="E12" s="93" t="s">
        <v>26</v>
      </c>
      <c r="F12" s="94"/>
      <c r="G12" s="96"/>
      <c r="H12" s="212">
        <v>2</v>
      </c>
      <c r="I12" s="97">
        <v>1</v>
      </c>
      <c r="J12" s="94"/>
      <c r="K12" s="94">
        <v>0.08</v>
      </c>
      <c r="L12" s="216">
        <v>43867</v>
      </c>
      <c r="M12" s="206">
        <v>44963</v>
      </c>
      <c r="N12" s="216"/>
      <c r="O12" s="216">
        <v>44071</v>
      </c>
      <c r="P12" s="216"/>
      <c r="Q12" s="216"/>
      <c r="R12" s="216"/>
      <c r="S12" s="99">
        <v>25</v>
      </c>
      <c r="T12" s="94" t="s">
        <v>27</v>
      </c>
      <c r="U12" s="100"/>
    </row>
    <row r="13" spans="1:21" ht="30" x14ac:dyDescent="0.25">
      <c r="A13" s="94" t="s">
        <v>460</v>
      </c>
      <c r="B13" s="100" t="s">
        <v>461</v>
      </c>
      <c r="C13" s="94" t="s">
        <v>34</v>
      </c>
      <c r="D13" s="94" t="s">
        <v>34</v>
      </c>
      <c r="E13" s="93" t="s">
        <v>26</v>
      </c>
      <c r="F13" s="94"/>
      <c r="G13" s="96"/>
      <c r="H13" s="212">
        <v>17</v>
      </c>
      <c r="I13" s="97">
        <v>17</v>
      </c>
      <c r="J13" s="94"/>
      <c r="K13" s="94">
        <v>0.15</v>
      </c>
      <c r="L13" s="216">
        <v>43684</v>
      </c>
      <c r="M13" s="206">
        <v>44780</v>
      </c>
      <c r="N13" s="216">
        <v>43684</v>
      </c>
      <c r="O13" s="216"/>
      <c r="P13" s="216">
        <v>44027</v>
      </c>
      <c r="Q13" s="216"/>
      <c r="R13" s="216"/>
      <c r="S13" s="99">
        <v>113.33333333333334</v>
      </c>
      <c r="T13" s="99" t="s">
        <v>27</v>
      </c>
      <c r="U13" s="100"/>
    </row>
    <row r="14" spans="1:21" ht="39" x14ac:dyDescent="0.25">
      <c r="A14" s="95" t="s">
        <v>462</v>
      </c>
      <c r="B14" s="87" t="s">
        <v>463</v>
      </c>
      <c r="C14" s="100" t="s">
        <v>388</v>
      </c>
      <c r="D14" s="100" t="s">
        <v>389</v>
      </c>
      <c r="E14" s="90" t="s">
        <v>26</v>
      </c>
      <c r="F14" s="100"/>
      <c r="G14" s="91"/>
      <c r="H14" s="191">
        <v>1</v>
      </c>
      <c r="I14" s="88">
        <v>1</v>
      </c>
      <c r="J14" s="100"/>
      <c r="K14" s="204">
        <v>1.319E-2</v>
      </c>
      <c r="L14" s="205">
        <v>43705</v>
      </c>
      <c r="M14" s="206">
        <v>44801</v>
      </c>
      <c r="N14" s="207"/>
      <c r="O14" s="205"/>
      <c r="P14" s="205">
        <v>44165</v>
      </c>
      <c r="Q14" s="205"/>
      <c r="R14" s="205"/>
      <c r="S14" s="204">
        <v>75.815011372251703</v>
      </c>
      <c r="T14" s="204" t="s">
        <v>233</v>
      </c>
      <c r="U14" s="100"/>
    </row>
    <row r="15" spans="1:21" ht="30" x14ac:dyDescent="0.25">
      <c r="A15" s="96" t="s">
        <v>464</v>
      </c>
      <c r="B15" s="91" t="s">
        <v>465</v>
      </c>
      <c r="C15" s="96" t="s">
        <v>78</v>
      </c>
      <c r="D15" s="96" t="s">
        <v>78</v>
      </c>
      <c r="E15" s="93" t="s">
        <v>26</v>
      </c>
      <c r="F15" s="93"/>
      <c r="G15" s="96"/>
      <c r="H15" s="212">
        <v>2</v>
      </c>
      <c r="I15" s="97">
        <v>1</v>
      </c>
      <c r="J15" s="93"/>
      <c r="K15" s="93">
        <v>6.6000000000000003E-2</v>
      </c>
      <c r="L15" s="214">
        <v>44036</v>
      </c>
      <c r="M15" s="214">
        <v>45131</v>
      </c>
      <c r="N15" s="214"/>
      <c r="O15" s="214"/>
      <c r="P15" s="214">
        <v>44181</v>
      </c>
      <c r="Q15" s="214"/>
      <c r="R15" s="214"/>
      <c r="S15" s="115">
        <v>30.303030303030301</v>
      </c>
      <c r="T15" s="93" t="s">
        <v>27</v>
      </c>
      <c r="U15" s="90"/>
    </row>
    <row r="16" spans="1:21" ht="39" x14ac:dyDescent="0.25">
      <c r="A16" s="92" t="s">
        <v>466</v>
      </c>
      <c r="B16" s="87" t="s">
        <v>467</v>
      </c>
      <c r="C16" s="100" t="s">
        <v>33</v>
      </c>
      <c r="D16" s="100" t="s">
        <v>34</v>
      </c>
      <c r="E16" s="90" t="s">
        <v>26</v>
      </c>
      <c r="F16" s="100"/>
      <c r="G16" s="91"/>
      <c r="H16" s="191">
        <v>3</v>
      </c>
      <c r="I16" s="88">
        <v>2</v>
      </c>
      <c r="J16" s="100"/>
      <c r="K16" s="204">
        <v>7.0000000000000007E-2</v>
      </c>
      <c r="L16" s="205">
        <v>44118</v>
      </c>
      <c r="M16" s="206">
        <v>45213</v>
      </c>
      <c r="N16" s="207"/>
      <c r="O16" s="205">
        <v>44167</v>
      </c>
      <c r="P16" s="205"/>
      <c r="Q16" s="205"/>
      <c r="R16" s="205"/>
      <c r="S16" s="204">
        <v>42.857142857142854</v>
      </c>
      <c r="T16" s="204" t="s">
        <v>27</v>
      </c>
      <c r="U16" s="100"/>
    </row>
    <row r="17" spans="1:21" ht="30" x14ac:dyDescent="0.25">
      <c r="A17" s="95" t="s">
        <v>468</v>
      </c>
      <c r="B17" s="87" t="s">
        <v>469</v>
      </c>
      <c r="C17" s="100" t="s">
        <v>51</v>
      </c>
      <c r="D17" s="100" t="s">
        <v>39</v>
      </c>
      <c r="E17" s="90" t="s">
        <v>26</v>
      </c>
      <c r="F17" s="100"/>
      <c r="G17" s="91"/>
      <c r="H17" s="100">
        <v>1</v>
      </c>
      <c r="I17" s="98">
        <v>1</v>
      </c>
      <c r="J17" s="100"/>
      <c r="K17" s="204">
        <v>3.0020000000000002E-2</v>
      </c>
      <c r="L17" s="205">
        <v>43308</v>
      </c>
      <c r="M17" s="206">
        <v>44404</v>
      </c>
      <c r="N17" s="207"/>
      <c r="O17" s="205"/>
      <c r="P17" s="205">
        <v>44235</v>
      </c>
      <c r="Q17" s="205"/>
      <c r="R17" s="205"/>
      <c r="S17" s="204">
        <v>33.311125916055964</v>
      </c>
      <c r="T17" s="204" t="s">
        <v>233</v>
      </c>
      <c r="U17" s="100"/>
    </row>
    <row r="18" spans="1:21" ht="60" x14ac:dyDescent="0.25">
      <c r="A18" s="94" t="s">
        <v>470</v>
      </c>
      <c r="B18" s="100" t="s">
        <v>471</v>
      </c>
      <c r="C18" s="100" t="s">
        <v>51</v>
      </c>
      <c r="D18" s="100" t="s">
        <v>72</v>
      </c>
      <c r="E18" s="90"/>
      <c r="F18" s="100"/>
      <c r="G18" s="91"/>
      <c r="H18" s="100">
        <v>3</v>
      </c>
      <c r="I18" s="98">
        <v>2</v>
      </c>
      <c r="J18" s="100"/>
      <c r="K18" s="204">
        <v>0.11799999999999999</v>
      </c>
      <c r="L18" s="205">
        <v>43084</v>
      </c>
      <c r="M18" s="206">
        <v>44180</v>
      </c>
      <c r="N18" s="207"/>
      <c r="O18" s="205">
        <v>44249</v>
      </c>
      <c r="P18" s="205"/>
      <c r="Q18" s="205"/>
      <c r="R18" s="205"/>
      <c r="S18" s="204">
        <v>25.423728813559322</v>
      </c>
      <c r="T18" s="204" t="s">
        <v>27</v>
      </c>
      <c r="U18" s="100"/>
    </row>
    <row r="19" spans="1:21" ht="30" x14ac:dyDescent="0.25">
      <c r="A19" s="94" t="s">
        <v>472</v>
      </c>
      <c r="B19" s="100" t="s">
        <v>473</v>
      </c>
      <c r="C19" s="94" t="s">
        <v>36</v>
      </c>
      <c r="D19" s="94" t="s">
        <v>36</v>
      </c>
      <c r="E19" s="93" t="s">
        <v>155</v>
      </c>
      <c r="F19" s="94"/>
      <c r="G19" s="96"/>
      <c r="H19" s="94">
        <v>1</v>
      </c>
      <c r="I19" s="99">
        <v>1</v>
      </c>
      <c r="J19" s="94"/>
      <c r="K19" s="94">
        <v>2.3699999999999999E-2</v>
      </c>
      <c r="L19" s="215">
        <v>43840</v>
      </c>
      <c r="M19" s="216">
        <v>44936</v>
      </c>
      <c r="N19" s="216"/>
      <c r="O19" s="216">
        <v>44263</v>
      </c>
      <c r="P19" s="94"/>
      <c r="Q19" s="216"/>
      <c r="R19" s="216"/>
      <c r="S19" s="99">
        <v>42.194092827004219</v>
      </c>
      <c r="T19" s="94" t="s">
        <v>27</v>
      </c>
      <c r="U19" s="100"/>
    </row>
    <row r="20" spans="1:21" ht="30" x14ac:dyDescent="0.25">
      <c r="A20" s="94" t="s">
        <v>474</v>
      </c>
      <c r="B20" s="100" t="s">
        <v>475</v>
      </c>
      <c r="C20" s="94" t="s">
        <v>24</v>
      </c>
      <c r="D20" s="94" t="s">
        <v>47</v>
      </c>
      <c r="E20" s="93" t="s">
        <v>677</v>
      </c>
      <c r="F20" s="94" t="s">
        <v>84</v>
      </c>
      <c r="G20" s="96"/>
      <c r="H20" s="94">
        <v>7</v>
      </c>
      <c r="I20" s="99">
        <v>7</v>
      </c>
      <c r="J20" s="94"/>
      <c r="K20" s="94">
        <v>6.3399999999999998E-2</v>
      </c>
      <c r="L20" s="215">
        <v>44001</v>
      </c>
      <c r="M20" s="216">
        <v>45096</v>
      </c>
      <c r="N20" s="216"/>
      <c r="O20" s="216"/>
      <c r="P20" s="216">
        <v>44299</v>
      </c>
      <c r="Q20" s="216"/>
      <c r="R20" s="216"/>
      <c r="S20" s="99">
        <v>110.41009463722398</v>
      </c>
      <c r="T20" s="94" t="s">
        <v>27</v>
      </c>
      <c r="U20" s="100"/>
    </row>
    <row r="21" spans="1:21" ht="39" x14ac:dyDescent="0.25">
      <c r="A21" s="96" t="s">
        <v>476</v>
      </c>
      <c r="B21" s="87" t="s">
        <v>477</v>
      </c>
      <c r="C21" s="100" t="s">
        <v>28</v>
      </c>
      <c r="D21" s="100" t="s">
        <v>49</v>
      </c>
      <c r="E21" s="93" t="s">
        <v>155</v>
      </c>
      <c r="F21" s="96" t="s">
        <v>84</v>
      </c>
      <c r="G21" s="96"/>
      <c r="H21" s="212">
        <v>28</v>
      </c>
      <c r="I21" s="97">
        <v>28</v>
      </c>
      <c r="J21" s="94"/>
      <c r="K21" s="204">
        <v>0.13139999999999999</v>
      </c>
      <c r="L21" s="217">
        <v>43663</v>
      </c>
      <c r="M21" s="218">
        <v>44759</v>
      </c>
      <c r="N21" s="219"/>
      <c r="O21" s="216"/>
      <c r="P21" s="216">
        <v>44312</v>
      </c>
      <c r="Q21" s="216"/>
      <c r="R21" s="216"/>
      <c r="S21" s="94">
        <v>213.08980213089805</v>
      </c>
      <c r="T21" s="94"/>
      <c r="U21" s="100"/>
    </row>
    <row r="22" spans="1:21" ht="45" x14ac:dyDescent="0.25">
      <c r="A22" s="100" t="s">
        <v>478</v>
      </c>
      <c r="B22" s="100" t="s">
        <v>479</v>
      </c>
      <c r="C22" s="100" t="s">
        <v>28</v>
      </c>
      <c r="D22" s="100" t="s">
        <v>40</v>
      </c>
      <c r="E22" s="90"/>
      <c r="F22" s="100"/>
      <c r="G22" s="91"/>
      <c r="H22" s="100">
        <v>1</v>
      </c>
      <c r="I22" s="98">
        <v>1</v>
      </c>
      <c r="J22" s="100"/>
      <c r="K22" s="204">
        <v>0.05</v>
      </c>
      <c r="L22" s="205">
        <v>43117</v>
      </c>
      <c r="M22" s="206">
        <v>44213</v>
      </c>
      <c r="N22" s="207"/>
      <c r="O22" s="205">
        <v>44333</v>
      </c>
      <c r="P22" s="205"/>
      <c r="Q22" s="205"/>
      <c r="R22" s="205"/>
      <c r="S22" s="204">
        <v>20</v>
      </c>
      <c r="T22" s="204" t="s">
        <v>27</v>
      </c>
      <c r="U22" s="100"/>
    </row>
    <row r="23" spans="1:21" ht="45" x14ac:dyDescent="0.25">
      <c r="A23" s="95" t="s">
        <v>133</v>
      </c>
      <c r="B23" s="87" t="s">
        <v>93</v>
      </c>
      <c r="C23" s="100" t="s">
        <v>24</v>
      </c>
      <c r="D23" s="100" t="s">
        <v>25</v>
      </c>
      <c r="E23" s="90" t="s">
        <v>26</v>
      </c>
      <c r="F23" s="100"/>
      <c r="G23" s="91"/>
      <c r="H23" s="100">
        <v>67</v>
      </c>
      <c r="I23" s="98">
        <v>44</v>
      </c>
      <c r="J23" s="100"/>
      <c r="K23" s="204">
        <v>2.0699999999999998</v>
      </c>
      <c r="L23" s="205">
        <v>44236</v>
      </c>
      <c r="M23" s="206">
        <v>45331</v>
      </c>
      <c r="N23" s="207"/>
      <c r="O23" s="205"/>
      <c r="P23" s="205">
        <v>44330</v>
      </c>
      <c r="Q23" s="205"/>
      <c r="R23" s="205"/>
      <c r="S23" s="204">
        <v>32.367149758454111</v>
      </c>
      <c r="T23" s="204" t="s">
        <v>27</v>
      </c>
      <c r="U23" s="100" t="s">
        <v>678</v>
      </c>
    </row>
    <row r="24" spans="1:21" ht="45" x14ac:dyDescent="0.25">
      <c r="A24" s="100" t="s">
        <v>480</v>
      </c>
      <c r="B24" s="100" t="s">
        <v>481</v>
      </c>
      <c r="C24" s="100" t="s">
        <v>34</v>
      </c>
      <c r="D24" s="100" t="s">
        <v>34</v>
      </c>
      <c r="E24" s="90" t="s">
        <v>155</v>
      </c>
      <c r="F24" s="100"/>
      <c r="G24" s="91"/>
      <c r="H24" s="100">
        <v>11</v>
      </c>
      <c r="I24" s="98">
        <v>11</v>
      </c>
      <c r="J24" s="100">
        <v>332</v>
      </c>
      <c r="K24" s="100">
        <v>0.11</v>
      </c>
      <c r="L24" s="205">
        <v>43011</v>
      </c>
      <c r="M24" s="206">
        <v>44107</v>
      </c>
      <c r="N24" s="207" t="s">
        <v>60</v>
      </c>
      <c r="O24" s="205"/>
      <c r="P24" s="205"/>
      <c r="Q24" s="205">
        <v>44342</v>
      </c>
      <c r="R24" s="205"/>
      <c r="S24" s="204">
        <v>100</v>
      </c>
      <c r="T24" s="100" t="s">
        <v>27</v>
      </c>
      <c r="U24" s="100"/>
    </row>
    <row r="25" spans="1:21" ht="45" x14ac:dyDescent="0.25">
      <c r="A25" s="94" t="s">
        <v>482</v>
      </c>
      <c r="B25" s="100" t="s">
        <v>483</v>
      </c>
      <c r="C25" s="100" t="s">
        <v>28</v>
      </c>
      <c r="D25" s="100" t="s">
        <v>49</v>
      </c>
      <c r="E25" s="90" t="s">
        <v>155</v>
      </c>
      <c r="F25" s="100"/>
      <c r="G25" s="91"/>
      <c r="H25" s="100">
        <v>5</v>
      </c>
      <c r="I25" s="98">
        <v>4</v>
      </c>
      <c r="J25" s="100"/>
      <c r="K25" s="204">
        <v>0.04</v>
      </c>
      <c r="L25" s="205">
        <v>43195</v>
      </c>
      <c r="M25" s="206">
        <v>44291</v>
      </c>
      <c r="N25" s="207"/>
      <c r="O25" s="205"/>
      <c r="P25" s="205"/>
      <c r="Q25" s="205">
        <v>44342</v>
      </c>
      <c r="R25" s="205"/>
      <c r="S25" s="204">
        <v>125</v>
      </c>
      <c r="T25" s="204" t="s">
        <v>27</v>
      </c>
      <c r="U25" s="100"/>
    </row>
    <row r="26" spans="1:21" ht="60" x14ac:dyDescent="0.25">
      <c r="A26" s="94" t="s">
        <v>484</v>
      </c>
      <c r="B26" s="100" t="s">
        <v>485</v>
      </c>
      <c r="C26" s="94" t="s">
        <v>28</v>
      </c>
      <c r="D26" s="94" t="s">
        <v>29</v>
      </c>
      <c r="E26" s="93"/>
      <c r="F26" s="94"/>
      <c r="G26" s="96" t="s">
        <v>52</v>
      </c>
      <c r="H26" s="94">
        <v>43</v>
      </c>
      <c r="I26" s="99">
        <v>43</v>
      </c>
      <c r="J26" s="94"/>
      <c r="K26" s="220">
        <v>0.37</v>
      </c>
      <c r="L26" s="215">
        <v>43138</v>
      </c>
      <c r="M26" s="206">
        <v>44234</v>
      </c>
      <c r="N26" s="222"/>
      <c r="O26" s="94"/>
      <c r="P26" s="94"/>
      <c r="Q26" s="215">
        <v>44342</v>
      </c>
      <c r="R26" s="94"/>
      <c r="S26" s="204">
        <v>116.21621621621622</v>
      </c>
      <c r="T26" s="94" t="s">
        <v>27</v>
      </c>
      <c r="U26" s="100"/>
    </row>
    <row r="27" spans="1:21" ht="39" x14ac:dyDescent="0.25">
      <c r="A27" s="95" t="s">
        <v>486</v>
      </c>
      <c r="B27" s="87" t="s">
        <v>487</v>
      </c>
      <c r="C27" s="100" t="s">
        <v>28</v>
      </c>
      <c r="D27" s="100" t="s">
        <v>49</v>
      </c>
      <c r="E27" s="90" t="s">
        <v>26</v>
      </c>
      <c r="F27" s="100" t="s">
        <v>84</v>
      </c>
      <c r="G27" s="91"/>
      <c r="H27" s="100">
        <v>3</v>
      </c>
      <c r="I27" s="98">
        <v>2</v>
      </c>
      <c r="J27" s="100"/>
      <c r="K27" s="204">
        <v>0.02</v>
      </c>
      <c r="L27" s="205">
        <v>43242</v>
      </c>
      <c r="M27" s="206">
        <v>44338</v>
      </c>
      <c r="N27" s="207"/>
      <c r="O27" s="205"/>
      <c r="P27" s="205"/>
      <c r="Q27" s="205">
        <v>44342</v>
      </c>
      <c r="R27" s="205"/>
      <c r="S27" s="204">
        <v>150</v>
      </c>
      <c r="T27" s="204" t="s">
        <v>27</v>
      </c>
      <c r="U27" s="100"/>
    </row>
    <row r="28" spans="1:21" ht="51.75" x14ac:dyDescent="0.25">
      <c r="A28" s="92" t="s">
        <v>488</v>
      </c>
      <c r="B28" s="87" t="s">
        <v>489</v>
      </c>
      <c r="C28" s="100" t="s">
        <v>24</v>
      </c>
      <c r="D28" s="100" t="s">
        <v>25</v>
      </c>
      <c r="E28" s="90"/>
      <c r="F28" s="100"/>
      <c r="G28" s="91"/>
      <c r="H28" s="95">
        <v>2</v>
      </c>
      <c r="I28" s="223">
        <v>2</v>
      </c>
      <c r="J28" s="95"/>
      <c r="K28" s="204">
        <v>0.5</v>
      </c>
      <c r="L28" s="205">
        <v>42005</v>
      </c>
      <c r="M28" s="206">
        <v>43101</v>
      </c>
      <c r="N28" s="207"/>
      <c r="O28" s="205">
        <v>44739</v>
      </c>
      <c r="P28" s="205"/>
      <c r="Q28" s="205"/>
      <c r="R28" s="224"/>
      <c r="S28" s="204">
        <v>4</v>
      </c>
      <c r="T28" s="100"/>
      <c r="U28" s="100"/>
    </row>
    <row r="29" spans="1:21" ht="26.25" x14ac:dyDescent="0.25">
      <c r="A29" s="95" t="s">
        <v>490</v>
      </c>
      <c r="B29" s="87" t="s">
        <v>491</v>
      </c>
      <c r="C29" s="100" t="s">
        <v>34</v>
      </c>
      <c r="D29" s="100" t="s">
        <v>34</v>
      </c>
      <c r="E29" s="90" t="s">
        <v>155</v>
      </c>
      <c r="F29" s="100" t="s">
        <v>88</v>
      </c>
      <c r="G29" s="91" t="s">
        <v>52</v>
      </c>
      <c r="H29" s="100">
        <v>31</v>
      </c>
      <c r="I29" s="98">
        <v>30</v>
      </c>
      <c r="J29" s="100"/>
      <c r="K29" s="204">
        <v>5.55</v>
      </c>
      <c r="L29" s="205">
        <v>44153</v>
      </c>
      <c r="M29" s="206">
        <v>45248</v>
      </c>
      <c r="N29" s="207"/>
      <c r="O29" s="205">
        <v>44341</v>
      </c>
      <c r="P29" s="205"/>
      <c r="Q29" s="205"/>
      <c r="R29" s="205"/>
      <c r="S29" s="204">
        <v>5.5855855855855854</v>
      </c>
      <c r="T29" s="204" t="s">
        <v>27</v>
      </c>
      <c r="U29" s="100"/>
    </row>
    <row r="30" spans="1:21" ht="45" x14ac:dyDescent="0.25">
      <c r="A30" s="95" t="s">
        <v>492</v>
      </c>
      <c r="B30" s="87" t="s">
        <v>493</v>
      </c>
      <c r="C30" s="100" t="s">
        <v>24</v>
      </c>
      <c r="D30" s="100" t="s">
        <v>25</v>
      </c>
      <c r="E30" s="90" t="s">
        <v>26</v>
      </c>
      <c r="F30" s="100" t="s">
        <v>44</v>
      </c>
      <c r="G30" s="91"/>
      <c r="H30" s="100">
        <v>15</v>
      </c>
      <c r="I30" s="98">
        <v>14</v>
      </c>
      <c r="J30" s="100"/>
      <c r="K30" s="204">
        <v>0.38</v>
      </c>
      <c r="L30" s="205">
        <v>44286</v>
      </c>
      <c r="M30" s="206">
        <v>45382</v>
      </c>
      <c r="N30" s="207"/>
      <c r="O30" s="205"/>
      <c r="P30" s="205">
        <v>43971</v>
      </c>
      <c r="Q30" s="205"/>
      <c r="R30" s="205"/>
      <c r="S30" s="204">
        <v>39.473684210526315</v>
      </c>
      <c r="T30" s="204" t="s">
        <v>27</v>
      </c>
      <c r="U30" s="100"/>
    </row>
    <row r="31" spans="1:21" ht="39" x14ac:dyDescent="0.25">
      <c r="A31" s="95" t="s">
        <v>494</v>
      </c>
      <c r="B31" s="87" t="s">
        <v>495</v>
      </c>
      <c r="C31" s="100" t="s">
        <v>388</v>
      </c>
      <c r="D31" s="100" t="s">
        <v>393</v>
      </c>
      <c r="E31" s="90" t="s">
        <v>43</v>
      </c>
      <c r="F31" s="100"/>
      <c r="G31" s="91"/>
      <c r="H31" s="100">
        <v>8</v>
      </c>
      <c r="I31" s="98">
        <v>7</v>
      </c>
      <c r="J31" s="100"/>
      <c r="K31" s="204"/>
      <c r="L31" s="205">
        <v>44148</v>
      </c>
      <c r="M31" s="206">
        <v>45243</v>
      </c>
      <c r="N31" s="207"/>
      <c r="O31" s="205">
        <v>44357</v>
      </c>
      <c r="P31" s="205"/>
      <c r="Q31" s="205"/>
      <c r="R31" s="205"/>
      <c r="S31" s="204"/>
      <c r="T31" s="204" t="s">
        <v>27</v>
      </c>
      <c r="U31" s="100"/>
    </row>
    <row r="32" spans="1:21" ht="60" x14ac:dyDescent="0.25">
      <c r="A32" s="94" t="s">
        <v>496</v>
      </c>
      <c r="B32" s="100" t="s">
        <v>497</v>
      </c>
      <c r="C32" s="100" t="s">
        <v>24</v>
      </c>
      <c r="D32" s="100" t="s">
        <v>25</v>
      </c>
      <c r="E32" s="90" t="s">
        <v>26</v>
      </c>
      <c r="F32" s="100"/>
      <c r="G32" s="91"/>
      <c r="H32" s="100">
        <v>3</v>
      </c>
      <c r="I32" s="98">
        <v>2</v>
      </c>
      <c r="J32" s="100"/>
      <c r="K32" s="204">
        <v>1.2</v>
      </c>
      <c r="L32" s="205">
        <v>43395</v>
      </c>
      <c r="M32" s="206">
        <v>44491</v>
      </c>
      <c r="N32" s="207"/>
      <c r="O32" s="205">
        <v>44383</v>
      </c>
      <c r="P32" s="205"/>
      <c r="Q32" s="205"/>
      <c r="R32" s="205"/>
      <c r="S32" s="204">
        <v>2.5</v>
      </c>
      <c r="T32" s="204" t="s">
        <v>27</v>
      </c>
      <c r="U32" s="100"/>
    </row>
    <row r="33" spans="1:21" ht="45" x14ac:dyDescent="0.25">
      <c r="A33" s="93" t="s">
        <v>498</v>
      </c>
      <c r="B33" s="91" t="s">
        <v>499</v>
      </c>
      <c r="C33" s="96" t="s">
        <v>28</v>
      </c>
      <c r="D33" s="96" t="s">
        <v>29</v>
      </c>
      <c r="E33" s="93" t="s">
        <v>26</v>
      </c>
      <c r="F33" s="93"/>
      <c r="G33" s="96" t="s">
        <v>52</v>
      </c>
      <c r="H33" s="93">
        <v>32</v>
      </c>
      <c r="I33" s="115">
        <v>32</v>
      </c>
      <c r="J33" s="93"/>
      <c r="K33" s="93">
        <v>1.78</v>
      </c>
      <c r="L33" s="214">
        <v>44032</v>
      </c>
      <c r="M33" s="214">
        <v>45127</v>
      </c>
      <c r="N33" s="214"/>
      <c r="O33" s="214"/>
      <c r="P33" s="214">
        <v>44399</v>
      </c>
      <c r="Q33" s="214"/>
      <c r="R33" s="214"/>
      <c r="S33" s="115">
        <v>17.977528089887642</v>
      </c>
      <c r="T33" s="93" t="s">
        <v>27</v>
      </c>
      <c r="U33" s="90"/>
    </row>
    <row r="34" spans="1:21" ht="45" x14ac:dyDescent="0.25">
      <c r="A34" s="96" t="s">
        <v>500</v>
      </c>
      <c r="B34" s="100" t="s">
        <v>501</v>
      </c>
      <c r="C34" s="94" t="s">
        <v>24</v>
      </c>
      <c r="D34" s="94" t="s">
        <v>47</v>
      </c>
      <c r="E34" s="93" t="s">
        <v>26</v>
      </c>
      <c r="F34" s="94"/>
      <c r="G34" s="96"/>
      <c r="H34" s="94">
        <v>1</v>
      </c>
      <c r="I34" s="99">
        <v>1</v>
      </c>
      <c r="J34" s="94"/>
      <c r="K34" s="94">
        <v>3.4000000000000002E-2</v>
      </c>
      <c r="L34" s="225">
        <v>43963</v>
      </c>
      <c r="M34" s="213">
        <v>45058</v>
      </c>
      <c r="N34" s="216"/>
      <c r="O34" s="216"/>
      <c r="P34" s="216">
        <v>44474</v>
      </c>
      <c r="Q34" s="216"/>
      <c r="R34" s="216"/>
      <c r="S34" s="97">
        <v>29.411764705882351</v>
      </c>
      <c r="T34" s="94" t="s">
        <v>27</v>
      </c>
      <c r="U34" s="100"/>
    </row>
    <row r="35" spans="1:21" ht="39" x14ac:dyDescent="0.25">
      <c r="A35" s="91" t="s">
        <v>502</v>
      </c>
      <c r="B35" s="87" t="s">
        <v>503</v>
      </c>
      <c r="C35" s="100" t="s">
        <v>65</v>
      </c>
      <c r="D35" s="100" t="s">
        <v>387</v>
      </c>
      <c r="E35" s="90" t="s">
        <v>26</v>
      </c>
      <c r="F35" s="100"/>
      <c r="G35" s="91"/>
      <c r="H35" s="100">
        <v>1</v>
      </c>
      <c r="I35" s="98">
        <v>1</v>
      </c>
      <c r="J35" s="100"/>
      <c r="K35" s="204">
        <v>7.0000000000000007E-2</v>
      </c>
      <c r="L35" s="208">
        <v>43353</v>
      </c>
      <c r="M35" s="226">
        <v>44449</v>
      </c>
      <c r="N35" s="207"/>
      <c r="O35" s="205"/>
      <c r="P35" s="205">
        <v>44482</v>
      </c>
      <c r="Q35" s="205"/>
      <c r="R35" s="205"/>
      <c r="S35" s="227">
        <v>14.285714285714285</v>
      </c>
      <c r="T35" s="204" t="s">
        <v>74</v>
      </c>
      <c r="U35" s="100"/>
    </row>
    <row r="36" spans="1:21" ht="30" x14ac:dyDescent="0.25">
      <c r="A36" s="96" t="s">
        <v>504</v>
      </c>
      <c r="B36" s="87" t="s">
        <v>505</v>
      </c>
      <c r="C36" s="100" t="s">
        <v>388</v>
      </c>
      <c r="D36" s="100" t="s">
        <v>393</v>
      </c>
      <c r="E36" s="93" t="s">
        <v>680</v>
      </c>
      <c r="F36" s="96"/>
      <c r="G36" s="96"/>
      <c r="H36" s="212">
        <v>2</v>
      </c>
      <c r="I36" s="97">
        <v>1</v>
      </c>
      <c r="J36" s="94"/>
      <c r="K36" s="204">
        <v>1.0999999999999999E-2</v>
      </c>
      <c r="L36" s="217">
        <v>43650</v>
      </c>
      <c r="M36" s="218">
        <v>44746</v>
      </c>
      <c r="N36" s="219"/>
      <c r="O36" s="216"/>
      <c r="P36" s="216">
        <v>44414</v>
      </c>
      <c r="Q36" s="216"/>
      <c r="R36" s="216"/>
      <c r="S36" s="94">
        <v>181.81818181818184</v>
      </c>
      <c r="T36" s="94"/>
      <c r="U36" s="100"/>
    </row>
    <row r="37" spans="1:21" ht="51.75" x14ac:dyDescent="0.25">
      <c r="A37" s="96" t="s">
        <v>506</v>
      </c>
      <c r="B37" s="87" t="s">
        <v>507</v>
      </c>
      <c r="C37" s="100" t="s">
        <v>24</v>
      </c>
      <c r="D37" s="100" t="s">
        <v>25</v>
      </c>
      <c r="E37" s="93" t="s">
        <v>139</v>
      </c>
      <c r="F37" s="96"/>
      <c r="G37" s="96"/>
      <c r="H37" s="212">
        <v>1</v>
      </c>
      <c r="I37" s="97">
        <v>1</v>
      </c>
      <c r="J37" s="94"/>
      <c r="K37" s="204">
        <v>2.4500000000000001E-2</v>
      </c>
      <c r="L37" s="217">
        <v>44431</v>
      </c>
      <c r="M37" s="218">
        <v>45527</v>
      </c>
      <c r="N37" s="219"/>
      <c r="O37" s="216"/>
      <c r="P37" s="216">
        <v>44418</v>
      </c>
      <c r="Q37" s="216"/>
      <c r="R37" s="216"/>
      <c r="S37" s="94">
        <v>40.816326530612244</v>
      </c>
      <c r="T37" s="94" t="s">
        <v>27</v>
      </c>
      <c r="U37" s="100"/>
    </row>
    <row r="38" spans="1:21" ht="30" x14ac:dyDescent="0.25">
      <c r="A38" s="91" t="s">
        <v>508</v>
      </c>
      <c r="B38" s="87" t="s">
        <v>509</v>
      </c>
      <c r="C38" s="100" t="s">
        <v>388</v>
      </c>
      <c r="D38" s="100" t="s">
        <v>393</v>
      </c>
      <c r="E38" s="90" t="s">
        <v>26</v>
      </c>
      <c r="F38" s="100"/>
      <c r="G38" s="91"/>
      <c r="H38" s="100">
        <v>4</v>
      </c>
      <c r="I38" s="98">
        <v>3</v>
      </c>
      <c r="J38" s="100"/>
      <c r="K38" s="204">
        <v>5.3575999999999999E-2</v>
      </c>
      <c r="L38" s="208">
        <v>44456</v>
      </c>
      <c r="M38" s="226">
        <v>45552</v>
      </c>
      <c r="N38" s="207"/>
      <c r="O38" s="205"/>
      <c r="P38" s="205">
        <v>44516</v>
      </c>
      <c r="Q38" s="205"/>
      <c r="R38" s="205"/>
      <c r="S38" s="227">
        <v>74.660295654770792</v>
      </c>
      <c r="T38" s="204" t="s">
        <v>27</v>
      </c>
      <c r="U38" s="100"/>
    </row>
    <row r="39" spans="1:21" ht="30" x14ac:dyDescent="0.25">
      <c r="A39" s="91" t="s">
        <v>510</v>
      </c>
      <c r="B39" s="87" t="s">
        <v>511</v>
      </c>
      <c r="C39" s="100" t="s">
        <v>65</v>
      </c>
      <c r="D39" s="100" t="s">
        <v>78</v>
      </c>
      <c r="E39" s="90" t="s">
        <v>26</v>
      </c>
      <c r="F39" s="100"/>
      <c r="G39" s="91"/>
      <c r="H39" s="100">
        <v>4</v>
      </c>
      <c r="I39" s="98">
        <v>3</v>
      </c>
      <c r="J39" s="100"/>
      <c r="K39" s="204">
        <v>7.0000000000000007E-2</v>
      </c>
      <c r="L39" s="208">
        <v>44375</v>
      </c>
      <c r="M39" s="226">
        <v>45471</v>
      </c>
      <c r="N39" s="207"/>
      <c r="O39" s="205">
        <v>44515</v>
      </c>
      <c r="P39" s="205"/>
      <c r="Q39" s="205"/>
      <c r="R39" s="205"/>
      <c r="S39" s="227">
        <v>57.142857142857139</v>
      </c>
      <c r="T39" s="204" t="s">
        <v>27</v>
      </c>
      <c r="U39" s="100"/>
    </row>
    <row r="40" spans="1:21" ht="30" x14ac:dyDescent="0.25">
      <c r="A40" s="96" t="s">
        <v>512</v>
      </c>
      <c r="B40" s="91" t="s">
        <v>513</v>
      </c>
      <c r="C40" s="96" t="s">
        <v>28</v>
      </c>
      <c r="D40" s="96" t="s">
        <v>39</v>
      </c>
      <c r="E40" s="93" t="s">
        <v>26</v>
      </c>
      <c r="F40" s="93"/>
      <c r="G40" s="96"/>
      <c r="H40" s="212">
        <v>51</v>
      </c>
      <c r="I40" s="97">
        <v>47</v>
      </c>
      <c r="J40" s="93"/>
      <c r="K40" s="93">
        <v>0.55000000000000004</v>
      </c>
      <c r="L40" s="213">
        <v>44363</v>
      </c>
      <c r="M40" s="226">
        <v>45459</v>
      </c>
      <c r="N40" s="214"/>
      <c r="O40" s="214">
        <v>44685</v>
      </c>
      <c r="P40" s="214"/>
      <c r="Q40" s="214"/>
      <c r="R40" s="214"/>
      <c r="S40" s="227">
        <v>92.72727272727272</v>
      </c>
      <c r="T40" s="93" t="s">
        <v>27</v>
      </c>
      <c r="U40" s="90"/>
    </row>
    <row r="41" spans="1:21" ht="45" x14ac:dyDescent="0.25">
      <c r="A41" s="96" t="s">
        <v>514</v>
      </c>
      <c r="B41" s="91" t="s">
        <v>515</v>
      </c>
      <c r="C41" s="96" t="s">
        <v>28</v>
      </c>
      <c r="D41" s="96" t="s">
        <v>49</v>
      </c>
      <c r="E41" s="93" t="s">
        <v>26</v>
      </c>
      <c r="F41" s="93"/>
      <c r="G41" s="96"/>
      <c r="H41" s="212">
        <v>28</v>
      </c>
      <c r="I41" s="97">
        <v>2</v>
      </c>
      <c r="J41" s="93"/>
      <c r="K41" s="93">
        <v>0.25</v>
      </c>
      <c r="L41" s="213">
        <v>44004</v>
      </c>
      <c r="M41" s="226">
        <v>45099</v>
      </c>
      <c r="N41" s="214"/>
      <c r="O41" s="214">
        <v>44571</v>
      </c>
      <c r="P41" s="214"/>
      <c r="Q41" s="214"/>
      <c r="R41" s="214"/>
      <c r="S41" s="97">
        <v>112</v>
      </c>
      <c r="T41" s="93" t="s">
        <v>27</v>
      </c>
      <c r="U41" s="90"/>
    </row>
    <row r="42" spans="1:21" ht="30" x14ac:dyDescent="0.25">
      <c r="A42" s="96" t="s">
        <v>516</v>
      </c>
      <c r="B42" s="91" t="s">
        <v>517</v>
      </c>
      <c r="C42" s="96" t="s">
        <v>28</v>
      </c>
      <c r="D42" s="96" t="s">
        <v>29</v>
      </c>
      <c r="E42" s="93" t="s">
        <v>26</v>
      </c>
      <c r="F42" s="93"/>
      <c r="G42" s="96"/>
      <c r="H42" s="212">
        <v>7</v>
      </c>
      <c r="I42" s="97">
        <v>7</v>
      </c>
      <c r="J42" s="93"/>
      <c r="K42" s="93">
        <v>0.16980000000000001</v>
      </c>
      <c r="L42" s="213">
        <v>44032</v>
      </c>
      <c r="M42" s="226">
        <v>45127</v>
      </c>
      <c r="N42" s="214"/>
      <c r="O42" s="214"/>
      <c r="P42" s="214">
        <v>44600</v>
      </c>
      <c r="Q42" s="214"/>
      <c r="R42" s="214"/>
      <c r="S42" s="97">
        <v>41.224970553592463</v>
      </c>
      <c r="T42" s="93" t="s">
        <v>27</v>
      </c>
      <c r="U42" s="90"/>
    </row>
    <row r="43" spans="1:21" ht="30" x14ac:dyDescent="0.25">
      <c r="A43" s="91" t="s">
        <v>518</v>
      </c>
      <c r="B43" s="87" t="s">
        <v>519</v>
      </c>
      <c r="C43" s="100" t="s">
        <v>51</v>
      </c>
      <c r="D43" s="100" t="s">
        <v>39</v>
      </c>
      <c r="E43" s="90" t="s">
        <v>26</v>
      </c>
      <c r="F43" s="100"/>
      <c r="G43" s="91"/>
      <c r="H43" s="191">
        <v>2</v>
      </c>
      <c r="I43" s="88">
        <v>1</v>
      </c>
      <c r="J43" s="100"/>
      <c r="K43" s="204">
        <v>5.6000000000000001E-2</v>
      </c>
      <c r="L43" s="208">
        <v>44502</v>
      </c>
      <c r="M43" s="213">
        <v>45598</v>
      </c>
      <c r="N43" s="207"/>
      <c r="O43" s="205"/>
      <c r="P43" s="205">
        <v>44638</v>
      </c>
      <c r="Q43" s="205"/>
      <c r="R43" s="205"/>
      <c r="S43" s="227">
        <v>35.714285714285715</v>
      </c>
      <c r="T43" s="204" t="s">
        <v>27</v>
      </c>
      <c r="U43" s="100"/>
    </row>
    <row r="44" spans="1:21" ht="45" x14ac:dyDescent="0.25">
      <c r="A44" s="96" t="s">
        <v>520</v>
      </c>
      <c r="B44" s="91" t="s">
        <v>521</v>
      </c>
      <c r="C44" s="96" t="s">
        <v>34</v>
      </c>
      <c r="D44" s="96" t="s">
        <v>34</v>
      </c>
      <c r="E44" s="93" t="s">
        <v>26</v>
      </c>
      <c r="F44" s="93"/>
      <c r="G44" s="96"/>
      <c r="H44" s="212">
        <v>1</v>
      </c>
      <c r="I44" s="97">
        <v>1</v>
      </c>
      <c r="J44" s="93"/>
      <c r="K44" s="93">
        <v>9.7000000000000003E-2</v>
      </c>
      <c r="L44" s="213">
        <v>44327</v>
      </c>
      <c r="M44" s="226">
        <v>45423</v>
      </c>
      <c r="N44" s="214">
        <v>44327</v>
      </c>
      <c r="O44" s="214">
        <v>44644</v>
      </c>
      <c r="P44" s="214"/>
      <c r="Q44" s="214"/>
      <c r="R44" s="214"/>
      <c r="S44" s="227">
        <v>10.309278350515463</v>
      </c>
      <c r="T44" s="93"/>
      <c r="U44" s="90"/>
    </row>
    <row r="45" spans="1:21" ht="26.25" x14ac:dyDescent="0.25">
      <c r="A45" s="328" t="s">
        <v>522</v>
      </c>
      <c r="B45" s="102" t="s">
        <v>523</v>
      </c>
      <c r="C45" s="81" t="s">
        <v>34</v>
      </c>
      <c r="D45" s="81" t="s">
        <v>34</v>
      </c>
      <c r="E45" s="228" t="s">
        <v>26</v>
      </c>
      <c r="F45" s="81"/>
      <c r="G45" s="107"/>
      <c r="H45" s="229">
        <v>2</v>
      </c>
      <c r="I45" s="103">
        <v>2</v>
      </c>
      <c r="J45" s="81"/>
      <c r="K45" s="230">
        <v>0.16</v>
      </c>
      <c r="L45" s="231">
        <v>43298</v>
      </c>
      <c r="M45" s="232">
        <v>44394</v>
      </c>
      <c r="N45" s="233"/>
      <c r="O45" s="234"/>
      <c r="P45" s="234">
        <v>43572</v>
      </c>
      <c r="Q45" s="234"/>
      <c r="R45" s="234"/>
      <c r="S45" s="235">
        <v>12.5</v>
      </c>
      <c r="T45" s="230" t="s">
        <v>74</v>
      </c>
      <c r="U45" s="81"/>
    </row>
    <row r="46" spans="1:21" ht="26.25" x14ac:dyDescent="0.25">
      <c r="A46" s="328" t="s">
        <v>524</v>
      </c>
      <c r="B46" s="102" t="s">
        <v>525</v>
      </c>
      <c r="C46" s="81" t="s">
        <v>388</v>
      </c>
      <c r="D46" s="81" t="s">
        <v>389</v>
      </c>
      <c r="E46" s="228" t="s">
        <v>26</v>
      </c>
      <c r="F46" s="81"/>
      <c r="G46" s="107"/>
      <c r="H46" s="229">
        <v>6</v>
      </c>
      <c r="I46" s="103">
        <v>5</v>
      </c>
      <c r="J46" s="81"/>
      <c r="K46" s="230">
        <v>0.2</v>
      </c>
      <c r="L46" s="231">
        <v>43390</v>
      </c>
      <c r="M46" s="232">
        <v>44486</v>
      </c>
      <c r="N46" s="233"/>
      <c r="O46" s="234"/>
      <c r="P46" s="234">
        <v>43621</v>
      </c>
      <c r="Q46" s="234"/>
      <c r="R46" s="234"/>
      <c r="S46" s="235">
        <v>30</v>
      </c>
      <c r="T46" s="230" t="s">
        <v>681</v>
      </c>
      <c r="U46" s="81"/>
    </row>
    <row r="47" spans="1:21" ht="39" x14ac:dyDescent="0.25">
      <c r="A47" s="328" t="s">
        <v>526</v>
      </c>
      <c r="B47" s="102" t="s">
        <v>527</v>
      </c>
      <c r="C47" s="81" t="s">
        <v>28</v>
      </c>
      <c r="D47" s="81" t="s">
        <v>49</v>
      </c>
      <c r="E47" s="228" t="s">
        <v>26</v>
      </c>
      <c r="F47" s="81"/>
      <c r="G47" s="107"/>
      <c r="H47" s="229">
        <v>1</v>
      </c>
      <c r="I47" s="103">
        <v>1</v>
      </c>
      <c r="J47" s="81"/>
      <c r="K47" s="230">
        <v>2.6696000000000001E-2</v>
      </c>
      <c r="L47" s="231">
        <v>43360</v>
      </c>
      <c r="M47" s="232">
        <v>44456</v>
      </c>
      <c r="N47" s="233"/>
      <c r="O47" s="234"/>
      <c r="P47" s="234">
        <v>43425</v>
      </c>
      <c r="Q47" s="234"/>
      <c r="R47" s="234"/>
      <c r="S47" s="235">
        <v>37.45879532514234</v>
      </c>
      <c r="T47" s="230" t="s">
        <v>233</v>
      </c>
      <c r="U47" s="81"/>
    </row>
    <row r="48" spans="1:21" ht="51.75" x14ac:dyDescent="0.25">
      <c r="A48" s="329" t="s">
        <v>528</v>
      </c>
      <c r="B48" s="81" t="s">
        <v>529</v>
      </c>
      <c r="C48" s="81" t="s">
        <v>33</v>
      </c>
      <c r="D48" s="81" t="s">
        <v>42</v>
      </c>
      <c r="E48" s="228" t="s">
        <v>179</v>
      </c>
      <c r="F48" s="81"/>
      <c r="G48" s="107"/>
      <c r="H48" s="229">
        <v>6</v>
      </c>
      <c r="I48" s="103">
        <v>5</v>
      </c>
      <c r="J48" s="81"/>
      <c r="K48" s="230">
        <v>0.05</v>
      </c>
      <c r="L48" s="231">
        <v>43438</v>
      </c>
      <c r="M48" s="232">
        <v>44534</v>
      </c>
      <c r="N48" s="233"/>
      <c r="O48" s="234"/>
      <c r="P48" s="234">
        <v>44465</v>
      </c>
      <c r="Q48" s="234"/>
      <c r="R48" s="234"/>
      <c r="S48" s="235">
        <v>120</v>
      </c>
      <c r="T48" s="230" t="s">
        <v>27</v>
      </c>
      <c r="U48" s="81"/>
    </row>
    <row r="49" spans="1:21" ht="39" x14ac:dyDescent="0.25">
      <c r="A49" s="329" t="s">
        <v>530</v>
      </c>
      <c r="B49" s="81" t="s">
        <v>531</v>
      </c>
      <c r="C49" s="81" t="s">
        <v>28</v>
      </c>
      <c r="D49" s="81" t="s">
        <v>29</v>
      </c>
      <c r="E49" s="228" t="s">
        <v>26</v>
      </c>
      <c r="F49" s="81"/>
      <c r="G49" s="107"/>
      <c r="H49" s="229">
        <v>28</v>
      </c>
      <c r="I49" s="103">
        <v>19</v>
      </c>
      <c r="J49" s="81"/>
      <c r="K49" s="230">
        <v>0.31</v>
      </c>
      <c r="L49" s="231">
        <v>43439</v>
      </c>
      <c r="M49" s="232">
        <v>44535</v>
      </c>
      <c r="N49" s="233"/>
      <c r="O49" s="234">
        <v>43528</v>
      </c>
      <c r="P49" s="234"/>
      <c r="Q49" s="234"/>
      <c r="R49" s="234"/>
      <c r="S49" s="235">
        <v>90.322580645161295</v>
      </c>
      <c r="T49" s="230" t="s">
        <v>27</v>
      </c>
      <c r="U49" s="81"/>
    </row>
    <row r="50" spans="1:21" ht="39" x14ac:dyDescent="0.25">
      <c r="A50" s="328" t="s">
        <v>532</v>
      </c>
      <c r="B50" s="102" t="s">
        <v>533</v>
      </c>
      <c r="C50" s="81" t="s">
        <v>28</v>
      </c>
      <c r="D50" s="81" t="s">
        <v>49</v>
      </c>
      <c r="E50" s="228" t="s">
        <v>26</v>
      </c>
      <c r="F50" s="81" t="s">
        <v>84</v>
      </c>
      <c r="G50" s="107"/>
      <c r="H50" s="229">
        <v>5</v>
      </c>
      <c r="I50" s="103">
        <v>5</v>
      </c>
      <c r="J50" s="81"/>
      <c r="K50" s="230">
        <v>4.7100000000000003E-2</v>
      </c>
      <c r="L50" s="231">
        <v>43501</v>
      </c>
      <c r="M50" s="232">
        <v>44597</v>
      </c>
      <c r="N50" s="233"/>
      <c r="O50" s="234">
        <v>43398</v>
      </c>
      <c r="P50" s="234"/>
      <c r="Q50" s="234"/>
      <c r="R50" s="234"/>
      <c r="S50" s="235">
        <v>106.15711252653927</v>
      </c>
      <c r="T50" s="230" t="s">
        <v>27</v>
      </c>
      <c r="U50" s="81"/>
    </row>
    <row r="51" spans="1:21" ht="39" x14ac:dyDescent="0.25">
      <c r="A51" s="328" t="s">
        <v>534</v>
      </c>
      <c r="B51" s="102" t="s">
        <v>535</v>
      </c>
      <c r="C51" s="81" t="s">
        <v>34</v>
      </c>
      <c r="D51" s="81" t="s">
        <v>34</v>
      </c>
      <c r="E51" s="228" t="s">
        <v>26</v>
      </c>
      <c r="F51" s="81"/>
      <c r="G51" s="107"/>
      <c r="H51" s="229">
        <v>1</v>
      </c>
      <c r="I51" s="103">
        <v>1</v>
      </c>
      <c r="J51" s="81"/>
      <c r="K51" s="230"/>
      <c r="L51" s="231">
        <v>43522</v>
      </c>
      <c r="M51" s="232">
        <v>44618</v>
      </c>
      <c r="N51" s="233">
        <v>43522</v>
      </c>
      <c r="O51" s="234"/>
      <c r="P51" s="234">
        <v>43609</v>
      </c>
      <c r="Q51" s="234"/>
      <c r="R51" s="234"/>
      <c r="S51" s="235"/>
      <c r="T51" s="230" t="s">
        <v>27</v>
      </c>
      <c r="U51" s="81"/>
    </row>
    <row r="52" spans="1:21" ht="39" x14ac:dyDescent="0.25">
      <c r="A52" s="107" t="s">
        <v>536</v>
      </c>
      <c r="B52" s="102" t="s">
        <v>537</v>
      </c>
      <c r="C52" s="81" t="s">
        <v>33</v>
      </c>
      <c r="D52" s="81" t="s">
        <v>42</v>
      </c>
      <c r="E52" s="228" t="s">
        <v>682</v>
      </c>
      <c r="F52" s="81" t="s">
        <v>38</v>
      </c>
      <c r="G52" s="107"/>
      <c r="H52" s="229">
        <v>18</v>
      </c>
      <c r="I52" s="103">
        <v>16</v>
      </c>
      <c r="J52" s="81"/>
      <c r="K52" s="230">
        <v>0.10435999999999999</v>
      </c>
      <c r="L52" s="231">
        <v>43391</v>
      </c>
      <c r="M52" s="232">
        <v>44487</v>
      </c>
      <c r="N52" s="233"/>
      <c r="O52" s="234">
        <v>43563</v>
      </c>
      <c r="P52" s="234"/>
      <c r="Q52" s="234"/>
      <c r="R52" s="234"/>
      <c r="S52" s="235">
        <v>172.4798773476428</v>
      </c>
      <c r="T52" s="230" t="s">
        <v>27</v>
      </c>
      <c r="U52" s="81"/>
    </row>
    <row r="53" spans="1:21" ht="26.25" x14ac:dyDescent="0.25">
      <c r="A53" s="106" t="s">
        <v>538</v>
      </c>
      <c r="B53" s="102" t="s">
        <v>539</v>
      </c>
      <c r="C53" s="81" t="s">
        <v>51</v>
      </c>
      <c r="D53" s="81" t="s">
        <v>39</v>
      </c>
      <c r="E53" s="228" t="s">
        <v>26</v>
      </c>
      <c r="F53" s="81" t="s">
        <v>390</v>
      </c>
      <c r="G53" s="107"/>
      <c r="H53" s="229">
        <v>1</v>
      </c>
      <c r="I53" s="103">
        <v>1</v>
      </c>
      <c r="J53" s="81"/>
      <c r="K53" s="230">
        <v>0.03</v>
      </c>
      <c r="L53" s="231">
        <v>44330</v>
      </c>
      <c r="M53" s="232">
        <v>45426</v>
      </c>
      <c r="N53" s="233"/>
      <c r="O53" s="234">
        <v>44735</v>
      </c>
      <c r="P53" s="234"/>
      <c r="Q53" s="234"/>
      <c r="R53" s="234"/>
      <c r="S53" s="235">
        <v>33.333333333333336</v>
      </c>
      <c r="T53" s="230" t="s">
        <v>27</v>
      </c>
      <c r="U53" s="81"/>
    </row>
    <row r="54" spans="1:21" ht="51.75" x14ac:dyDescent="0.25">
      <c r="A54" s="106" t="s">
        <v>540</v>
      </c>
      <c r="B54" s="102" t="s">
        <v>541</v>
      </c>
      <c r="C54" s="81" t="s">
        <v>683</v>
      </c>
      <c r="D54" s="81" t="s">
        <v>39</v>
      </c>
      <c r="E54" s="228" t="s">
        <v>168</v>
      </c>
      <c r="F54" s="81" t="s">
        <v>390</v>
      </c>
      <c r="G54" s="107"/>
      <c r="H54" s="229">
        <v>10</v>
      </c>
      <c r="I54" s="103">
        <v>10</v>
      </c>
      <c r="J54" s="81"/>
      <c r="K54" s="230"/>
      <c r="L54" s="231">
        <v>44522</v>
      </c>
      <c r="M54" s="236">
        <v>45618</v>
      </c>
      <c r="N54" s="233"/>
      <c r="O54" s="234">
        <v>44741</v>
      </c>
      <c r="P54" s="234"/>
      <c r="Q54" s="234"/>
      <c r="R54" s="234"/>
      <c r="S54" s="235"/>
      <c r="T54" s="230" t="s">
        <v>27</v>
      </c>
      <c r="U54" s="81"/>
    </row>
    <row r="55" spans="1:21" ht="51.75" x14ac:dyDescent="0.25">
      <c r="A55" s="96" t="s">
        <v>538</v>
      </c>
      <c r="B55" s="87" t="s">
        <v>542</v>
      </c>
      <c r="C55" s="81" t="s">
        <v>51</v>
      </c>
      <c r="D55" s="81"/>
      <c r="E55" s="228" t="s">
        <v>54</v>
      </c>
      <c r="F55" s="81" t="s">
        <v>390</v>
      </c>
      <c r="G55" s="96"/>
      <c r="H55" s="212">
        <v>1</v>
      </c>
      <c r="I55" s="97">
        <v>1</v>
      </c>
      <c r="J55" s="94"/>
      <c r="K55" s="230">
        <v>0.03</v>
      </c>
      <c r="L55" s="217">
        <v>44330</v>
      </c>
      <c r="M55" s="218">
        <v>45426</v>
      </c>
      <c r="N55" s="219"/>
      <c r="O55" s="216">
        <v>44735</v>
      </c>
      <c r="P55" s="216"/>
      <c r="Q55" s="216"/>
      <c r="R55" s="216"/>
      <c r="S55" s="235">
        <v>33.333333333333336</v>
      </c>
      <c r="T55" s="94" t="s">
        <v>27</v>
      </c>
      <c r="U55" s="100"/>
    </row>
    <row r="56" spans="1:21" ht="60" x14ac:dyDescent="0.25">
      <c r="A56" s="96" t="s">
        <v>543</v>
      </c>
      <c r="B56" s="237" t="s">
        <v>544</v>
      </c>
      <c r="C56" s="81" t="s">
        <v>51</v>
      </c>
      <c r="D56" s="100"/>
      <c r="E56" s="93" t="s">
        <v>54</v>
      </c>
      <c r="F56" s="96"/>
      <c r="G56" s="96"/>
      <c r="H56" s="212">
        <v>1</v>
      </c>
      <c r="I56" s="97">
        <v>1</v>
      </c>
      <c r="J56" s="94"/>
      <c r="K56" s="94">
        <v>2.3540000000000002E-3</v>
      </c>
      <c r="L56" s="217">
        <v>43749</v>
      </c>
      <c r="M56" s="218">
        <v>44845</v>
      </c>
      <c r="N56" s="219"/>
      <c r="O56" s="216">
        <v>44838</v>
      </c>
      <c r="P56" s="216"/>
      <c r="Q56" s="216"/>
      <c r="R56" s="216"/>
      <c r="S56" s="94"/>
      <c r="T56" s="94"/>
      <c r="U56" s="100"/>
    </row>
    <row r="57" spans="1:21" ht="39" x14ac:dyDescent="0.25">
      <c r="A57" s="96" t="s">
        <v>545</v>
      </c>
      <c r="B57" s="87" t="s">
        <v>546</v>
      </c>
      <c r="C57" s="94" t="s">
        <v>28</v>
      </c>
      <c r="D57" s="100" t="s">
        <v>49</v>
      </c>
      <c r="E57" s="93" t="s">
        <v>684</v>
      </c>
      <c r="F57" s="96"/>
      <c r="G57" s="96"/>
      <c r="H57" s="212">
        <v>1</v>
      </c>
      <c r="I57" s="97">
        <v>1</v>
      </c>
      <c r="J57" s="94"/>
      <c r="K57" s="94">
        <v>2</v>
      </c>
      <c r="L57" s="217">
        <v>43543</v>
      </c>
      <c r="M57" s="218">
        <v>44639</v>
      </c>
      <c r="N57" s="219"/>
      <c r="O57" s="216">
        <v>44886</v>
      </c>
      <c r="P57" s="216"/>
      <c r="Q57" s="216"/>
      <c r="R57" s="216"/>
      <c r="S57" s="94">
        <v>0.5</v>
      </c>
      <c r="T57" s="94" t="s">
        <v>27</v>
      </c>
      <c r="U57" s="100"/>
    </row>
    <row r="58" spans="1:21" ht="45" x14ac:dyDescent="0.25">
      <c r="A58" s="96" t="s">
        <v>547</v>
      </c>
      <c r="B58" s="87" t="s">
        <v>548</v>
      </c>
      <c r="C58" s="94" t="s">
        <v>24</v>
      </c>
      <c r="D58" s="100" t="s">
        <v>25</v>
      </c>
      <c r="E58" s="93" t="s">
        <v>54</v>
      </c>
      <c r="F58" s="96"/>
      <c r="G58" s="96"/>
      <c r="H58" s="212">
        <v>2</v>
      </c>
      <c r="I58" s="97">
        <v>1</v>
      </c>
      <c r="J58" s="94"/>
      <c r="K58" s="94">
        <v>0.11</v>
      </c>
      <c r="L58" s="217">
        <v>44613</v>
      </c>
      <c r="M58" s="218">
        <v>45709</v>
      </c>
      <c r="N58" s="219"/>
      <c r="O58" s="216">
        <v>44888</v>
      </c>
      <c r="P58" s="216"/>
      <c r="Q58" s="216"/>
      <c r="R58" s="216"/>
      <c r="S58" s="94">
        <v>18.181818181818183</v>
      </c>
      <c r="T58" s="94" t="s">
        <v>27</v>
      </c>
      <c r="U58" s="100"/>
    </row>
    <row r="59" spans="1:21" ht="120" x14ac:dyDescent="0.25">
      <c r="A59" s="91" t="s">
        <v>549</v>
      </c>
      <c r="B59" s="87" t="s">
        <v>550</v>
      </c>
      <c r="C59" s="94" t="s">
        <v>28</v>
      </c>
      <c r="D59" s="100" t="s">
        <v>29</v>
      </c>
      <c r="E59" s="93" t="s">
        <v>685</v>
      </c>
      <c r="F59" s="96"/>
      <c r="G59" s="96" t="s">
        <v>55</v>
      </c>
      <c r="H59" s="212">
        <v>2</v>
      </c>
      <c r="I59" s="97">
        <v>2</v>
      </c>
      <c r="J59" s="94"/>
      <c r="K59" s="94">
        <v>0.14000000000000001</v>
      </c>
      <c r="L59" s="217">
        <v>44706</v>
      </c>
      <c r="M59" s="218">
        <v>45802</v>
      </c>
      <c r="N59" s="219"/>
      <c r="O59" s="216">
        <v>44914</v>
      </c>
      <c r="P59" s="216"/>
      <c r="Q59" s="216"/>
      <c r="R59" s="216"/>
      <c r="S59" s="94">
        <v>92.857142857142847</v>
      </c>
      <c r="T59" s="94" t="s">
        <v>27</v>
      </c>
      <c r="U59" s="100" t="s">
        <v>1519</v>
      </c>
    </row>
    <row r="60" spans="1:21" ht="26.25" x14ac:dyDescent="0.25">
      <c r="A60" s="104" t="s">
        <v>551</v>
      </c>
      <c r="B60" s="81" t="s">
        <v>552</v>
      </c>
      <c r="C60" s="238" t="s">
        <v>388</v>
      </c>
      <c r="D60" s="238" t="s">
        <v>389</v>
      </c>
      <c r="E60" s="239" t="s">
        <v>26</v>
      </c>
      <c r="F60" s="238"/>
      <c r="G60" s="240"/>
      <c r="H60" s="241">
        <v>2</v>
      </c>
      <c r="I60" s="105">
        <v>2</v>
      </c>
      <c r="J60" s="238"/>
      <c r="K60" s="238">
        <v>3.7999999999999999E-2</v>
      </c>
      <c r="L60" s="236">
        <v>43896</v>
      </c>
      <c r="M60" s="232">
        <v>44991</v>
      </c>
      <c r="N60" s="242"/>
      <c r="O60" s="242">
        <v>44987</v>
      </c>
      <c r="P60" s="242"/>
      <c r="Q60" s="242"/>
      <c r="R60" s="242"/>
      <c r="S60" s="105">
        <v>52.631578947368425</v>
      </c>
      <c r="T60" s="238" t="s">
        <v>27</v>
      </c>
      <c r="U60" s="81"/>
    </row>
    <row r="61" spans="1:21" ht="39" x14ac:dyDescent="0.25">
      <c r="A61" s="106" t="s">
        <v>553</v>
      </c>
      <c r="B61" s="102" t="s">
        <v>554</v>
      </c>
      <c r="C61" s="81" t="s">
        <v>28</v>
      </c>
      <c r="D61" s="81" t="s">
        <v>49</v>
      </c>
      <c r="E61" s="228" t="s">
        <v>248</v>
      </c>
      <c r="F61" s="81"/>
      <c r="G61" s="107" t="s">
        <v>55</v>
      </c>
      <c r="H61" s="229">
        <v>10</v>
      </c>
      <c r="I61" s="103">
        <v>10</v>
      </c>
      <c r="J61" s="81"/>
      <c r="K61" s="230">
        <v>0.16</v>
      </c>
      <c r="L61" s="231">
        <v>44792</v>
      </c>
      <c r="M61" s="232">
        <v>45888</v>
      </c>
      <c r="N61" s="233"/>
      <c r="O61" s="216">
        <v>45009</v>
      </c>
      <c r="P61" s="234"/>
      <c r="Q61" s="234"/>
      <c r="R61" s="234"/>
      <c r="S61" s="235">
        <v>62.5</v>
      </c>
      <c r="T61" s="230" t="s">
        <v>27</v>
      </c>
      <c r="U61" s="81" t="s">
        <v>686</v>
      </c>
    </row>
    <row r="62" spans="1:21" ht="39" x14ac:dyDescent="0.25">
      <c r="A62" s="106" t="s">
        <v>555</v>
      </c>
      <c r="B62" s="102" t="s">
        <v>556</v>
      </c>
      <c r="C62" s="81" t="s">
        <v>683</v>
      </c>
      <c r="D62" s="81" t="s">
        <v>72</v>
      </c>
      <c r="E62" s="228" t="s">
        <v>26</v>
      </c>
      <c r="F62" s="81" t="s">
        <v>88</v>
      </c>
      <c r="G62" s="107"/>
      <c r="H62" s="229">
        <v>97</v>
      </c>
      <c r="I62" s="103">
        <v>33</v>
      </c>
      <c r="J62" s="81"/>
      <c r="K62" s="230">
        <v>0.46</v>
      </c>
      <c r="L62" s="231">
        <v>44222</v>
      </c>
      <c r="M62" s="232">
        <v>45317</v>
      </c>
      <c r="N62" s="233"/>
      <c r="O62" s="234">
        <v>45020</v>
      </c>
      <c r="P62" s="234"/>
      <c r="Q62" s="234"/>
      <c r="R62" s="234"/>
      <c r="S62" s="235">
        <v>210.86956521739128</v>
      </c>
      <c r="T62" s="230" t="s">
        <v>27</v>
      </c>
      <c r="U62" s="81"/>
    </row>
    <row r="63" spans="1:21" ht="39" x14ac:dyDescent="0.25">
      <c r="A63" s="106" t="s">
        <v>557</v>
      </c>
      <c r="B63" s="102" t="s">
        <v>558</v>
      </c>
      <c r="C63" s="81" t="s">
        <v>28</v>
      </c>
      <c r="D63" s="81" t="s">
        <v>29</v>
      </c>
      <c r="E63" s="228" t="s">
        <v>179</v>
      </c>
      <c r="F63" s="81"/>
      <c r="G63" s="107"/>
      <c r="H63" s="229">
        <v>4</v>
      </c>
      <c r="I63" s="103">
        <v>3</v>
      </c>
      <c r="J63" s="81"/>
      <c r="K63" s="230">
        <v>0.13</v>
      </c>
      <c r="L63" s="231">
        <v>43588</v>
      </c>
      <c r="M63" s="232">
        <v>44684</v>
      </c>
      <c r="N63" s="233"/>
      <c r="O63" s="234"/>
      <c r="P63" s="234" t="s">
        <v>687</v>
      </c>
      <c r="Q63" s="234"/>
      <c r="R63" s="234"/>
      <c r="S63" s="235">
        <v>30.769230769230766</v>
      </c>
      <c r="T63" s="230" t="s">
        <v>27</v>
      </c>
      <c r="U63" s="81"/>
    </row>
    <row r="64" spans="1:21" ht="39" x14ac:dyDescent="0.25">
      <c r="A64" s="106" t="s">
        <v>559</v>
      </c>
      <c r="B64" s="102" t="s">
        <v>560</v>
      </c>
      <c r="C64" s="81" t="s">
        <v>24</v>
      </c>
      <c r="D64" s="81" t="s">
        <v>25</v>
      </c>
      <c r="E64" s="228" t="s">
        <v>26</v>
      </c>
      <c r="F64" s="81"/>
      <c r="G64" s="107"/>
      <c r="H64" s="229">
        <v>3</v>
      </c>
      <c r="I64" s="103">
        <v>2</v>
      </c>
      <c r="J64" s="81"/>
      <c r="K64" s="230">
        <v>0.1482</v>
      </c>
      <c r="L64" s="231">
        <v>44631</v>
      </c>
      <c r="M64" s="232">
        <v>45727</v>
      </c>
      <c r="N64" s="233"/>
      <c r="O64" s="234"/>
      <c r="P64" s="234" t="s">
        <v>688</v>
      </c>
      <c r="Q64" s="234"/>
      <c r="R64" s="234"/>
      <c r="S64" s="235">
        <v>20.242914979757085</v>
      </c>
      <c r="T64" s="230" t="s">
        <v>27</v>
      </c>
      <c r="U64" s="81"/>
    </row>
    <row r="65" spans="1:21" ht="26.25" x14ac:dyDescent="0.25">
      <c r="A65" s="106" t="s">
        <v>561</v>
      </c>
      <c r="B65" s="102" t="s">
        <v>562</v>
      </c>
      <c r="C65" s="81" t="s">
        <v>388</v>
      </c>
      <c r="D65" s="81" t="s">
        <v>393</v>
      </c>
      <c r="E65" s="228" t="s">
        <v>26</v>
      </c>
      <c r="F65" s="81"/>
      <c r="G65" s="107"/>
      <c r="H65" s="229">
        <v>2</v>
      </c>
      <c r="I65" s="103">
        <v>1</v>
      </c>
      <c r="J65" s="81"/>
      <c r="K65" s="230">
        <v>8.5400000000000004E-2</v>
      </c>
      <c r="L65" s="231">
        <v>43686</v>
      </c>
      <c r="M65" s="232">
        <v>44782</v>
      </c>
      <c r="N65" s="233"/>
      <c r="O65" s="234"/>
      <c r="P65" s="234" t="s">
        <v>688</v>
      </c>
      <c r="Q65" s="234"/>
      <c r="R65" s="234"/>
      <c r="S65" s="235">
        <v>23.419203747072597</v>
      </c>
      <c r="T65" s="230" t="s">
        <v>27</v>
      </c>
      <c r="U65" s="81"/>
    </row>
    <row r="66" spans="1:21" ht="26.25" x14ac:dyDescent="0.25">
      <c r="A66" s="104" t="s">
        <v>563</v>
      </c>
      <c r="B66" s="107" t="s">
        <v>564</v>
      </c>
      <c r="C66" s="240" t="s">
        <v>24</v>
      </c>
      <c r="D66" s="240" t="s">
        <v>47</v>
      </c>
      <c r="E66" s="239" t="s">
        <v>26</v>
      </c>
      <c r="F66" s="239"/>
      <c r="G66" s="240"/>
      <c r="H66" s="241">
        <v>5</v>
      </c>
      <c r="I66" s="105">
        <v>4</v>
      </c>
      <c r="J66" s="239"/>
      <c r="K66" s="239">
        <v>0.2</v>
      </c>
      <c r="L66" s="243">
        <v>44195</v>
      </c>
      <c r="M66" s="232">
        <v>45290</v>
      </c>
      <c r="N66" s="244">
        <v>44195</v>
      </c>
      <c r="O66" s="244"/>
      <c r="P66" s="244" t="s">
        <v>689</v>
      </c>
      <c r="Q66" s="244"/>
      <c r="R66" s="244"/>
      <c r="S66" s="105">
        <v>25</v>
      </c>
      <c r="T66" s="239" t="s">
        <v>27</v>
      </c>
      <c r="U66" s="228"/>
    </row>
    <row r="67" spans="1:21" ht="51.75" x14ac:dyDescent="0.25">
      <c r="A67" s="245" t="s">
        <v>565</v>
      </c>
      <c r="B67" s="107" t="s">
        <v>566</v>
      </c>
      <c r="C67" s="240" t="s">
        <v>65</v>
      </c>
      <c r="D67" s="240" t="s">
        <v>78</v>
      </c>
      <c r="E67" s="239" t="s">
        <v>690</v>
      </c>
      <c r="F67" s="239"/>
      <c r="G67" s="240"/>
      <c r="H67" s="241">
        <v>78</v>
      </c>
      <c r="I67" s="105">
        <v>78</v>
      </c>
      <c r="J67" s="239"/>
      <c r="K67" s="239">
        <v>0.64</v>
      </c>
      <c r="L67" s="244">
        <v>44467</v>
      </c>
      <c r="M67" s="232">
        <v>45563</v>
      </c>
      <c r="N67" s="244">
        <v>44467</v>
      </c>
      <c r="O67" s="244"/>
      <c r="P67" s="244" t="s">
        <v>691</v>
      </c>
      <c r="Q67" s="244"/>
      <c r="R67" s="244"/>
      <c r="S67" s="235">
        <v>121.875</v>
      </c>
      <c r="T67" s="230" t="s">
        <v>27</v>
      </c>
      <c r="U67" s="228"/>
    </row>
    <row r="68" spans="1:21" ht="39" x14ac:dyDescent="0.25">
      <c r="A68" s="106" t="s">
        <v>567</v>
      </c>
      <c r="B68" s="102" t="s">
        <v>568</v>
      </c>
      <c r="C68" s="81" t="s">
        <v>28</v>
      </c>
      <c r="D68" s="81" t="s">
        <v>40</v>
      </c>
      <c r="E68" s="228" t="s">
        <v>26</v>
      </c>
      <c r="F68" s="81"/>
      <c r="G68" s="107"/>
      <c r="H68" s="229">
        <v>4</v>
      </c>
      <c r="I68" s="103">
        <v>3</v>
      </c>
      <c r="J68" s="81"/>
      <c r="K68" s="230">
        <v>0.1</v>
      </c>
      <c r="L68" s="231">
        <v>44620</v>
      </c>
      <c r="M68" s="232">
        <v>45716</v>
      </c>
      <c r="N68" s="233"/>
      <c r="O68" s="234"/>
      <c r="P68" s="234" t="s">
        <v>691</v>
      </c>
      <c r="Q68" s="234"/>
      <c r="R68" s="234"/>
      <c r="S68" s="235">
        <v>40</v>
      </c>
      <c r="T68" s="230" t="s">
        <v>27</v>
      </c>
      <c r="U68" s="81"/>
    </row>
    <row r="69" spans="1:21" ht="90" x14ac:dyDescent="0.25">
      <c r="A69" s="106" t="s">
        <v>569</v>
      </c>
      <c r="B69" s="100" t="s">
        <v>570</v>
      </c>
      <c r="C69" s="246" t="s">
        <v>24</v>
      </c>
      <c r="D69" s="81" t="s">
        <v>25</v>
      </c>
      <c r="E69" s="228" t="s">
        <v>54</v>
      </c>
      <c r="F69" s="81"/>
      <c r="G69" s="107" t="s">
        <v>55</v>
      </c>
      <c r="H69" s="229">
        <v>3</v>
      </c>
      <c r="I69" s="103">
        <v>3</v>
      </c>
      <c r="J69" s="81">
        <v>80</v>
      </c>
      <c r="K69" s="230">
        <v>0.09</v>
      </c>
      <c r="L69" s="231">
        <v>44680</v>
      </c>
      <c r="M69" s="232">
        <v>45776</v>
      </c>
      <c r="N69" s="233"/>
      <c r="O69" s="234"/>
      <c r="P69" s="247">
        <v>44567</v>
      </c>
      <c r="Q69" s="234"/>
      <c r="R69" s="234"/>
      <c r="S69" s="235">
        <v>33.333333333333336</v>
      </c>
      <c r="T69" s="230" t="s">
        <v>27</v>
      </c>
      <c r="U69" s="81"/>
    </row>
    <row r="70" spans="1:21" ht="39" x14ac:dyDescent="0.25">
      <c r="A70" s="96" t="s">
        <v>571</v>
      </c>
      <c r="B70" s="87" t="s">
        <v>572</v>
      </c>
      <c r="C70" s="94" t="s">
        <v>36</v>
      </c>
      <c r="D70" s="100"/>
      <c r="E70" s="93" t="s">
        <v>26</v>
      </c>
      <c r="F70" s="96"/>
      <c r="G70" s="96" t="s">
        <v>692</v>
      </c>
      <c r="H70" s="212">
        <v>1</v>
      </c>
      <c r="I70" s="97">
        <v>1</v>
      </c>
      <c r="J70" s="94"/>
      <c r="K70" s="94">
        <v>0.01</v>
      </c>
      <c r="L70" s="217">
        <v>45158</v>
      </c>
      <c r="M70" s="218">
        <v>45069</v>
      </c>
      <c r="N70" s="219"/>
      <c r="O70" s="216"/>
      <c r="P70" s="215">
        <v>44840</v>
      </c>
      <c r="Q70" s="216"/>
      <c r="R70" s="216"/>
      <c r="S70" s="94">
        <v>100</v>
      </c>
      <c r="T70" s="94" t="s">
        <v>27</v>
      </c>
      <c r="U70" s="100"/>
    </row>
    <row r="71" spans="1:21" ht="39" x14ac:dyDescent="0.25">
      <c r="A71" s="106" t="s">
        <v>573</v>
      </c>
      <c r="B71" s="102" t="s">
        <v>574</v>
      </c>
      <c r="C71" s="81" t="s">
        <v>24</v>
      </c>
      <c r="D71" s="81" t="s">
        <v>25</v>
      </c>
      <c r="E71" s="228" t="s">
        <v>26</v>
      </c>
      <c r="F71" s="81"/>
      <c r="G71" s="107"/>
      <c r="H71" s="229">
        <v>3</v>
      </c>
      <c r="I71" s="103">
        <v>2</v>
      </c>
      <c r="J71" s="81"/>
      <c r="K71" s="230">
        <v>0.2838</v>
      </c>
      <c r="L71" s="231">
        <v>44596</v>
      </c>
      <c r="M71" s="232">
        <v>45692</v>
      </c>
      <c r="N71" s="233"/>
      <c r="O71" s="234"/>
      <c r="P71" s="234" t="s">
        <v>693</v>
      </c>
      <c r="Q71" s="234"/>
      <c r="R71" s="234"/>
      <c r="S71" s="235">
        <v>10.570824524312897</v>
      </c>
      <c r="T71" s="230" t="s">
        <v>27</v>
      </c>
      <c r="U71" s="81"/>
    </row>
    <row r="72" spans="1:21" ht="39" x14ac:dyDescent="0.25">
      <c r="A72" s="106" t="s">
        <v>575</v>
      </c>
      <c r="B72" s="102" t="s">
        <v>576</v>
      </c>
      <c r="C72" s="81" t="s">
        <v>24</v>
      </c>
      <c r="D72" s="81" t="s">
        <v>25</v>
      </c>
      <c r="E72" s="228" t="s">
        <v>54</v>
      </c>
      <c r="F72" s="81" t="s">
        <v>44</v>
      </c>
      <c r="G72" s="107" t="s">
        <v>55</v>
      </c>
      <c r="H72" s="229">
        <v>6</v>
      </c>
      <c r="I72" s="103">
        <v>6</v>
      </c>
      <c r="J72" s="81"/>
      <c r="K72" s="230">
        <v>0.43519999999999998</v>
      </c>
      <c r="L72" s="231">
        <v>44712</v>
      </c>
      <c r="M72" s="232">
        <v>45808</v>
      </c>
      <c r="N72" s="233"/>
      <c r="O72" s="234"/>
      <c r="P72" s="234" t="s">
        <v>694</v>
      </c>
      <c r="Q72" s="234"/>
      <c r="R72" s="234"/>
      <c r="S72" s="235">
        <v>13.786764705882353</v>
      </c>
      <c r="T72" s="230"/>
      <c r="U72" s="81"/>
    </row>
    <row r="73" spans="1:21" ht="26.25" x14ac:dyDescent="0.25">
      <c r="A73" s="106" t="s">
        <v>577</v>
      </c>
      <c r="B73" s="102" t="s">
        <v>578</v>
      </c>
      <c r="C73" s="81" t="s">
        <v>34</v>
      </c>
      <c r="D73" s="81" t="s">
        <v>34</v>
      </c>
      <c r="E73" s="228" t="s">
        <v>26</v>
      </c>
      <c r="F73" s="81"/>
      <c r="G73" s="107"/>
      <c r="H73" s="229">
        <v>18</v>
      </c>
      <c r="I73" s="103">
        <v>13</v>
      </c>
      <c r="J73" s="81"/>
      <c r="K73" s="230">
        <v>0.39</v>
      </c>
      <c r="L73" s="231">
        <v>43756</v>
      </c>
      <c r="M73" s="232">
        <v>44852</v>
      </c>
      <c r="N73" s="233"/>
      <c r="O73" s="234"/>
      <c r="P73" s="234" t="s">
        <v>694</v>
      </c>
      <c r="Q73" s="234"/>
      <c r="R73" s="234"/>
      <c r="S73" s="235">
        <v>46.153846153846153</v>
      </c>
      <c r="T73" s="230" t="s">
        <v>27</v>
      </c>
      <c r="U73" s="81"/>
    </row>
    <row r="74" spans="1:21" ht="26.25" x14ac:dyDescent="0.25">
      <c r="A74" s="104" t="s">
        <v>579</v>
      </c>
      <c r="B74" s="81" t="s">
        <v>580</v>
      </c>
      <c r="C74" s="238" t="s">
        <v>34</v>
      </c>
      <c r="D74" s="238" t="s">
        <v>34</v>
      </c>
      <c r="E74" s="239" t="s">
        <v>26</v>
      </c>
      <c r="F74" s="238"/>
      <c r="G74" s="240"/>
      <c r="H74" s="241">
        <v>19</v>
      </c>
      <c r="I74" s="105">
        <v>12</v>
      </c>
      <c r="J74" s="238"/>
      <c r="K74" s="238">
        <v>0.38479999999999998</v>
      </c>
      <c r="L74" s="236">
        <v>43929</v>
      </c>
      <c r="M74" s="232">
        <v>45024</v>
      </c>
      <c r="N74" s="242"/>
      <c r="O74" s="242"/>
      <c r="P74" s="242" t="s">
        <v>695</v>
      </c>
      <c r="Q74" s="242"/>
      <c r="R74" s="242"/>
      <c r="S74" s="105">
        <v>49.376299376299379</v>
      </c>
      <c r="T74" s="238" t="s">
        <v>27</v>
      </c>
      <c r="U74" s="81"/>
    </row>
    <row r="75" spans="1:21" ht="51.75" x14ac:dyDescent="0.25">
      <c r="A75" s="106" t="s">
        <v>581</v>
      </c>
      <c r="B75" s="102" t="s">
        <v>582</v>
      </c>
      <c r="C75" s="81" t="s">
        <v>24</v>
      </c>
      <c r="D75" s="81" t="s">
        <v>25</v>
      </c>
      <c r="E75" s="228" t="s">
        <v>26</v>
      </c>
      <c r="F75" s="81"/>
      <c r="G75" s="107"/>
      <c r="H75" s="229">
        <v>23</v>
      </c>
      <c r="I75" s="103">
        <v>11</v>
      </c>
      <c r="J75" s="81"/>
      <c r="K75" s="230">
        <v>0.44</v>
      </c>
      <c r="L75" s="231">
        <v>43669</v>
      </c>
      <c r="M75" s="232">
        <v>44765</v>
      </c>
      <c r="N75" s="233"/>
      <c r="O75" s="234"/>
      <c r="P75" s="234" t="s">
        <v>696</v>
      </c>
      <c r="Q75" s="234"/>
      <c r="R75" s="234"/>
      <c r="S75" s="235">
        <v>52.272727272727273</v>
      </c>
      <c r="T75" s="230" t="s">
        <v>27</v>
      </c>
      <c r="U75" s="81"/>
    </row>
    <row r="76" spans="1:21" ht="26.25" x14ac:dyDescent="0.25">
      <c r="A76" s="106" t="s">
        <v>583</v>
      </c>
      <c r="B76" s="102" t="s">
        <v>584</v>
      </c>
      <c r="C76" s="96" t="s">
        <v>34</v>
      </c>
      <c r="D76" s="96" t="s">
        <v>34</v>
      </c>
      <c r="E76" s="228" t="s">
        <v>26</v>
      </c>
      <c r="F76" s="81" t="s">
        <v>84</v>
      </c>
      <c r="G76" s="107" t="s">
        <v>55</v>
      </c>
      <c r="H76" s="229">
        <v>5</v>
      </c>
      <c r="I76" s="103">
        <v>5</v>
      </c>
      <c r="J76" s="81"/>
      <c r="K76" s="230">
        <v>0.01</v>
      </c>
      <c r="L76" s="231">
        <v>44865</v>
      </c>
      <c r="M76" s="232">
        <v>45961</v>
      </c>
      <c r="N76" s="233"/>
      <c r="O76" s="234"/>
      <c r="P76" s="247">
        <v>44903</v>
      </c>
      <c r="Q76" s="234"/>
      <c r="R76" s="234"/>
      <c r="S76" s="235"/>
      <c r="T76" s="230"/>
      <c r="U76" s="81"/>
    </row>
    <row r="77" spans="1:21" ht="39" x14ac:dyDescent="0.25">
      <c r="A77" s="106" t="s">
        <v>585</v>
      </c>
      <c r="B77" s="102" t="s">
        <v>586</v>
      </c>
      <c r="C77" s="248" t="s">
        <v>51</v>
      </c>
      <c r="D77" s="81" t="s">
        <v>72</v>
      </c>
      <c r="E77" s="228" t="s">
        <v>54</v>
      </c>
      <c r="F77" s="81"/>
      <c r="G77" s="107" t="s">
        <v>55</v>
      </c>
      <c r="H77" s="229">
        <v>6</v>
      </c>
      <c r="I77" s="103">
        <v>5</v>
      </c>
      <c r="J77" s="81"/>
      <c r="K77" s="230"/>
      <c r="L77" s="231">
        <v>44889</v>
      </c>
      <c r="M77" s="232">
        <v>45985</v>
      </c>
      <c r="N77" s="233"/>
      <c r="O77" s="234"/>
      <c r="P77" s="234" t="s">
        <v>697</v>
      </c>
      <c r="Q77" s="234"/>
      <c r="R77" s="234"/>
      <c r="S77" s="235"/>
      <c r="T77" s="230" t="s">
        <v>27</v>
      </c>
      <c r="U77" s="81"/>
    </row>
    <row r="78" spans="1:21" ht="39" x14ac:dyDescent="0.25">
      <c r="A78" s="104" t="s">
        <v>587</v>
      </c>
      <c r="B78" s="81" t="s">
        <v>588</v>
      </c>
      <c r="C78" s="238" t="s">
        <v>36</v>
      </c>
      <c r="D78" s="238" t="s">
        <v>34</v>
      </c>
      <c r="E78" s="239" t="s">
        <v>26</v>
      </c>
      <c r="F78" s="238" t="s">
        <v>88</v>
      </c>
      <c r="G78" s="240"/>
      <c r="H78" s="241">
        <v>62</v>
      </c>
      <c r="I78" s="105">
        <v>62</v>
      </c>
      <c r="J78" s="238"/>
      <c r="K78" s="238">
        <v>1.1399999999999999</v>
      </c>
      <c r="L78" s="243">
        <v>44000</v>
      </c>
      <c r="M78" s="232">
        <v>45095</v>
      </c>
      <c r="N78" s="242"/>
      <c r="O78" s="242"/>
      <c r="P78" s="242" t="s">
        <v>698</v>
      </c>
      <c r="Q78" s="242"/>
      <c r="R78" s="242"/>
      <c r="S78" s="105">
        <v>54.385964912280706</v>
      </c>
      <c r="T78" s="238" t="s">
        <v>27</v>
      </c>
      <c r="U78" s="81"/>
    </row>
    <row r="79" spans="1:21" ht="45" x14ac:dyDescent="0.25">
      <c r="A79" s="93" t="s">
        <v>589</v>
      </c>
      <c r="B79" s="100" t="s">
        <v>590</v>
      </c>
      <c r="C79" s="94" t="s">
        <v>24</v>
      </c>
      <c r="D79" s="94" t="s">
        <v>47</v>
      </c>
      <c r="E79" s="228" t="s">
        <v>54</v>
      </c>
      <c r="F79" s="93"/>
      <c r="G79" s="107" t="s">
        <v>55</v>
      </c>
      <c r="H79" s="229">
        <v>7</v>
      </c>
      <c r="I79" s="103">
        <v>7</v>
      </c>
      <c r="J79" s="93"/>
      <c r="K79" s="249"/>
      <c r="L79" s="250">
        <v>44820</v>
      </c>
      <c r="M79" s="250">
        <v>45916</v>
      </c>
      <c r="N79" s="251"/>
      <c r="O79" s="93"/>
      <c r="P79" s="93" t="s">
        <v>699</v>
      </c>
      <c r="Q79" s="93"/>
      <c r="R79" s="93"/>
      <c r="S79" s="235"/>
      <c r="T79" s="93"/>
      <c r="U79" s="91"/>
    </row>
    <row r="80" spans="1:21" ht="51.75" x14ac:dyDescent="0.25">
      <c r="A80" s="106" t="s">
        <v>591</v>
      </c>
      <c r="B80" s="102" t="s">
        <v>592</v>
      </c>
      <c r="C80" s="81" t="s">
        <v>28</v>
      </c>
      <c r="D80" s="81" t="s">
        <v>49</v>
      </c>
      <c r="E80" s="228" t="s">
        <v>269</v>
      </c>
      <c r="F80" s="81"/>
      <c r="G80" s="107" t="s">
        <v>55</v>
      </c>
      <c r="H80" s="229">
        <v>1</v>
      </c>
      <c r="I80" s="103">
        <v>1</v>
      </c>
      <c r="J80" s="81"/>
      <c r="K80" s="230">
        <v>1.6635E-2</v>
      </c>
      <c r="L80" s="231">
        <v>44918</v>
      </c>
      <c r="M80" s="232">
        <v>44918</v>
      </c>
      <c r="N80" s="233"/>
      <c r="O80" s="234"/>
      <c r="P80" s="234" t="s">
        <v>700</v>
      </c>
      <c r="Q80" s="234"/>
      <c r="R80" s="234"/>
      <c r="S80" s="235">
        <v>60.114217012323415</v>
      </c>
      <c r="T80" s="230"/>
      <c r="U80" s="81"/>
    </row>
    <row r="81" spans="1:21" ht="39" x14ac:dyDescent="0.25">
      <c r="A81" s="106" t="s">
        <v>593</v>
      </c>
      <c r="B81" s="102" t="s">
        <v>594</v>
      </c>
      <c r="C81" s="81" t="s">
        <v>28</v>
      </c>
      <c r="D81" s="81" t="s">
        <v>40</v>
      </c>
      <c r="E81" s="228" t="s">
        <v>180</v>
      </c>
      <c r="F81" s="81"/>
      <c r="G81" s="107"/>
      <c r="H81" s="229">
        <v>11</v>
      </c>
      <c r="I81" s="103">
        <v>11</v>
      </c>
      <c r="J81" s="81"/>
      <c r="K81" s="230"/>
      <c r="L81" s="231">
        <v>44637</v>
      </c>
      <c r="M81" s="232">
        <v>45733</v>
      </c>
      <c r="N81" s="233"/>
      <c r="O81" s="234"/>
      <c r="P81" s="234" t="s">
        <v>701</v>
      </c>
      <c r="Q81" s="234"/>
      <c r="R81" s="234"/>
      <c r="S81" s="235"/>
      <c r="T81" s="230" t="s">
        <v>27</v>
      </c>
      <c r="U81" s="81"/>
    </row>
    <row r="82" spans="1:21" ht="39" x14ac:dyDescent="0.25">
      <c r="A82" s="106" t="s">
        <v>595</v>
      </c>
      <c r="B82" s="102" t="s">
        <v>596</v>
      </c>
      <c r="C82" s="81" t="s">
        <v>28</v>
      </c>
      <c r="D82" s="81" t="s">
        <v>49</v>
      </c>
      <c r="E82" s="228" t="s">
        <v>180</v>
      </c>
      <c r="F82" s="81"/>
      <c r="G82" s="107"/>
      <c r="H82" s="229">
        <v>12</v>
      </c>
      <c r="I82" s="103">
        <v>12</v>
      </c>
      <c r="J82" s="81"/>
      <c r="K82" s="230"/>
      <c r="L82" s="231">
        <v>44342</v>
      </c>
      <c r="M82" s="232">
        <v>45438</v>
      </c>
      <c r="N82" s="233"/>
      <c r="O82" s="234"/>
      <c r="P82" s="234" t="s">
        <v>702</v>
      </c>
      <c r="Q82" s="234"/>
      <c r="R82" s="234"/>
      <c r="S82" s="235"/>
      <c r="T82" s="230" t="s">
        <v>27</v>
      </c>
      <c r="U82" s="81"/>
    </row>
    <row r="83" spans="1:21" ht="51.75" x14ac:dyDescent="0.25">
      <c r="A83" s="106" t="s">
        <v>597</v>
      </c>
      <c r="B83" s="102" t="s">
        <v>598</v>
      </c>
      <c r="C83" s="81" t="s">
        <v>33</v>
      </c>
      <c r="D83" s="81" t="s">
        <v>42</v>
      </c>
      <c r="E83" s="228" t="s">
        <v>26</v>
      </c>
      <c r="F83" s="81"/>
      <c r="G83" s="107"/>
      <c r="H83" s="229">
        <v>2</v>
      </c>
      <c r="I83" s="103">
        <v>2</v>
      </c>
      <c r="J83" s="81"/>
      <c r="K83" s="230">
        <v>0.08</v>
      </c>
      <c r="L83" s="231">
        <v>43557</v>
      </c>
      <c r="M83" s="232">
        <v>44653</v>
      </c>
      <c r="N83" s="233"/>
      <c r="O83" s="234"/>
      <c r="P83" s="234" t="s">
        <v>80</v>
      </c>
      <c r="Q83" s="234"/>
      <c r="R83" s="234"/>
      <c r="S83" s="235">
        <v>25</v>
      </c>
      <c r="T83" s="230" t="s">
        <v>74</v>
      </c>
      <c r="U83" s="81"/>
    </row>
    <row r="84" spans="1:21" ht="39" x14ac:dyDescent="0.25">
      <c r="A84" s="107" t="s">
        <v>599</v>
      </c>
      <c r="B84" s="252" t="s">
        <v>550</v>
      </c>
      <c r="C84" s="81" t="s">
        <v>28</v>
      </c>
      <c r="D84" s="81" t="s">
        <v>29</v>
      </c>
      <c r="E84" s="228" t="s">
        <v>248</v>
      </c>
      <c r="F84" s="81"/>
      <c r="G84" s="107" t="s">
        <v>55</v>
      </c>
      <c r="H84" s="229">
        <v>13</v>
      </c>
      <c r="I84" s="103">
        <v>13</v>
      </c>
      <c r="J84" s="81"/>
      <c r="K84" s="230">
        <v>0.14000000000000001</v>
      </c>
      <c r="L84" s="231">
        <v>44706</v>
      </c>
      <c r="M84" s="232">
        <v>45802</v>
      </c>
      <c r="N84" s="233"/>
      <c r="O84" s="234"/>
      <c r="P84" s="234" t="s">
        <v>703</v>
      </c>
      <c r="Q84" s="234"/>
      <c r="R84" s="234"/>
      <c r="S84" s="235">
        <v>92.857142857142847</v>
      </c>
      <c r="T84" s="230" t="s">
        <v>27</v>
      </c>
      <c r="U84" s="81" t="s">
        <v>704</v>
      </c>
    </row>
    <row r="85" spans="1:21" ht="39" x14ac:dyDescent="0.25">
      <c r="A85" s="106" t="s">
        <v>600</v>
      </c>
      <c r="B85" s="102" t="s">
        <v>601</v>
      </c>
      <c r="C85" s="96" t="s">
        <v>65</v>
      </c>
      <c r="D85" s="96" t="s">
        <v>705</v>
      </c>
      <c r="E85" s="228" t="s">
        <v>54</v>
      </c>
      <c r="F85" s="81"/>
      <c r="G85" s="107" t="s">
        <v>400</v>
      </c>
      <c r="H85" s="229">
        <v>3</v>
      </c>
      <c r="I85" s="103">
        <v>2</v>
      </c>
      <c r="J85" s="81"/>
      <c r="K85" s="230">
        <v>1.1399999999999999</v>
      </c>
      <c r="L85" s="231">
        <v>44893</v>
      </c>
      <c r="M85" s="232">
        <v>45989</v>
      </c>
      <c r="N85" s="233"/>
      <c r="O85" s="234"/>
      <c r="P85" s="234" t="s">
        <v>706</v>
      </c>
      <c r="Q85" s="234"/>
      <c r="R85" s="234"/>
      <c r="S85" s="235">
        <v>2.6315789473684212</v>
      </c>
      <c r="T85" s="230" t="s">
        <v>27</v>
      </c>
      <c r="U85" s="81"/>
    </row>
    <row r="86" spans="1:21" ht="77.25" x14ac:dyDescent="0.25">
      <c r="A86" s="106" t="s">
        <v>602</v>
      </c>
      <c r="B86" s="102" t="s">
        <v>603</v>
      </c>
      <c r="C86" s="81" t="s">
        <v>388</v>
      </c>
      <c r="D86" s="81" t="s">
        <v>389</v>
      </c>
      <c r="E86" s="228" t="s">
        <v>26</v>
      </c>
      <c r="F86" s="81"/>
      <c r="G86" s="107"/>
      <c r="H86" s="229">
        <v>50</v>
      </c>
      <c r="I86" s="103">
        <v>38</v>
      </c>
      <c r="J86" s="81"/>
      <c r="K86" s="230">
        <v>0.82</v>
      </c>
      <c r="L86" s="231">
        <v>44307</v>
      </c>
      <c r="M86" s="232">
        <v>45403</v>
      </c>
      <c r="N86" s="233"/>
      <c r="O86" s="234"/>
      <c r="P86" s="234" t="s">
        <v>707</v>
      </c>
      <c r="Q86" s="234"/>
      <c r="R86" s="234"/>
      <c r="S86" s="235">
        <v>60.975609756097562</v>
      </c>
      <c r="T86" s="230" t="s">
        <v>27</v>
      </c>
      <c r="U86" s="81" t="s">
        <v>708</v>
      </c>
    </row>
    <row r="87" spans="1:21" ht="39" x14ac:dyDescent="0.25">
      <c r="A87" s="106" t="s">
        <v>604</v>
      </c>
      <c r="B87" s="102" t="s">
        <v>605</v>
      </c>
      <c r="C87" s="81" t="s">
        <v>36</v>
      </c>
      <c r="D87" s="81" t="s">
        <v>36</v>
      </c>
      <c r="E87" s="228" t="s">
        <v>26</v>
      </c>
      <c r="F87" s="81" t="s">
        <v>709</v>
      </c>
      <c r="G87" s="107"/>
      <c r="H87" s="229">
        <v>2</v>
      </c>
      <c r="I87" s="103">
        <v>1</v>
      </c>
      <c r="J87" s="81"/>
      <c r="K87" s="230">
        <v>0.27</v>
      </c>
      <c r="L87" s="231">
        <v>43704</v>
      </c>
      <c r="M87" s="232">
        <v>44800</v>
      </c>
      <c r="N87" s="233"/>
      <c r="O87" s="234"/>
      <c r="P87" s="234"/>
      <c r="Q87" s="234">
        <v>44166</v>
      </c>
      <c r="R87" s="234"/>
      <c r="S87" s="235">
        <v>7.4074074074074066</v>
      </c>
      <c r="T87" s="230" t="s">
        <v>27</v>
      </c>
      <c r="U87" s="81"/>
    </row>
    <row r="88" spans="1:21" ht="39" x14ac:dyDescent="0.25">
      <c r="A88" s="104" t="s">
        <v>606</v>
      </c>
      <c r="B88" s="81" t="s">
        <v>607</v>
      </c>
      <c r="C88" s="238" t="s">
        <v>33</v>
      </c>
      <c r="D88" s="238" t="s">
        <v>40</v>
      </c>
      <c r="E88" s="239" t="s">
        <v>26</v>
      </c>
      <c r="F88" s="238" t="s">
        <v>44</v>
      </c>
      <c r="G88" s="240"/>
      <c r="H88" s="241">
        <v>2</v>
      </c>
      <c r="I88" s="105">
        <v>1</v>
      </c>
      <c r="J88" s="238"/>
      <c r="K88" s="238">
        <v>0.27500000000000002</v>
      </c>
      <c r="L88" s="243">
        <v>43938</v>
      </c>
      <c r="M88" s="232">
        <v>45033</v>
      </c>
      <c r="N88" s="242"/>
      <c r="O88" s="242"/>
      <c r="P88" s="242"/>
      <c r="Q88" s="242">
        <v>44986</v>
      </c>
      <c r="R88" s="242"/>
      <c r="S88" s="105">
        <v>7.2727272727272725</v>
      </c>
      <c r="T88" s="238" t="s">
        <v>27</v>
      </c>
      <c r="U88" s="81"/>
    </row>
    <row r="89" spans="1:21" ht="51.75" x14ac:dyDescent="0.25">
      <c r="A89" s="108" t="s">
        <v>608</v>
      </c>
      <c r="B89" s="102" t="s">
        <v>609</v>
      </c>
      <c r="C89" s="81" t="s">
        <v>33</v>
      </c>
      <c r="D89" s="81" t="s">
        <v>42</v>
      </c>
      <c r="E89" s="228" t="s">
        <v>26</v>
      </c>
      <c r="F89" s="81" t="s">
        <v>84</v>
      </c>
      <c r="G89" s="107"/>
      <c r="H89" s="229">
        <v>1</v>
      </c>
      <c r="I89" s="103">
        <v>1</v>
      </c>
      <c r="J89" s="81"/>
      <c r="K89" s="230">
        <v>2.7456999999999999E-2</v>
      </c>
      <c r="L89" s="231">
        <v>43523</v>
      </c>
      <c r="M89" s="232">
        <v>44619</v>
      </c>
      <c r="N89" s="233"/>
      <c r="O89" s="234">
        <v>44986</v>
      </c>
      <c r="P89" s="234"/>
      <c r="Q89" s="234"/>
      <c r="R89" s="234"/>
      <c r="S89" s="235">
        <v>36.420584914593732</v>
      </c>
      <c r="T89" s="230" t="s">
        <v>74</v>
      </c>
      <c r="U89" s="81"/>
    </row>
    <row r="90" spans="1:21" ht="30" x14ac:dyDescent="0.25">
      <c r="A90" s="253" t="s">
        <v>610</v>
      </c>
      <c r="B90" s="91" t="s">
        <v>611</v>
      </c>
      <c r="C90" s="96" t="s">
        <v>65</v>
      </c>
      <c r="D90" s="96" t="s">
        <v>78</v>
      </c>
      <c r="E90" s="93" t="s">
        <v>710</v>
      </c>
      <c r="F90" s="93" t="s">
        <v>38</v>
      </c>
      <c r="G90" s="96"/>
      <c r="H90" s="212">
        <v>13</v>
      </c>
      <c r="I90" s="97">
        <v>13</v>
      </c>
      <c r="J90" s="93"/>
      <c r="K90" s="93">
        <v>2.198E-2</v>
      </c>
      <c r="L90" s="250">
        <v>44538</v>
      </c>
      <c r="M90" s="213">
        <v>45634</v>
      </c>
      <c r="N90" s="214"/>
      <c r="O90" s="214"/>
      <c r="P90" s="214">
        <v>44592</v>
      </c>
      <c r="Q90" s="214"/>
      <c r="R90" s="214"/>
      <c r="S90" s="204">
        <v>591.4467697907188</v>
      </c>
      <c r="T90" s="93"/>
      <c r="U90" s="100"/>
    </row>
    <row r="91" spans="1:21" ht="39" x14ac:dyDescent="0.25">
      <c r="A91" s="109" t="s">
        <v>612</v>
      </c>
      <c r="B91" s="107" t="s">
        <v>613</v>
      </c>
      <c r="C91" s="240" t="s">
        <v>36</v>
      </c>
      <c r="D91" s="240" t="s">
        <v>36</v>
      </c>
      <c r="E91" s="228" t="s">
        <v>54</v>
      </c>
      <c r="F91" s="239"/>
      <c r="G91" s="240"/>
      <c r="H91" s="239">
        <v>3</v>
      </c>
      <c r="I91" s="110">
        <v>2</v>
      </c>
      <c r="J91" s="239"/>
      <c r="K91" s="239">
        <v>9.4799999999999995E-2</v>
      </c>
      <c r="L91" s="244">
        <v>44550</v>
      </c>
      <c r="M91" s="244">
        <v>45646</v>
      </c>
      <c r="N91" s="244"/>
      <c r="O91" s="244"/>
      <c r="P91" s="244">
        <v>45091</v>
      </c>
      <c r="Q91" s="244"/>
      <c r="R91" s="244"/>
      <c r="S91" s="235">
        <v>31.645569620253166</v>
      </c>
      <c r="T91" s="239"/>
      <c r="U91" s="228"/>
    </row>
    <row r="92" spans="1:21" ht="39" x14ac:dyDescent="0.25">
      <c r="A92" s="102" t="s">
        <v>614</v>
      </c>
      <c r="B92" s="102" t="s">
        <v>615</v>
      </c>
      <c r="C92" s="81"/>
      <c r="D92" s="81"/>
      <c r="E92" s="228" t="s">
        <v>54</v>
      </c>
      <c r="F92" s="81"/>
      <c r="G92" s="107" t="s">
        <v>55</v>
      </c>
      <c r="H92" s="229">
        <v>1</v>
      </c>
      <c r="I92" s="103">
        <v>1</v>
      </c>
      <c r="J92" s="81"/>
      <c r="K92" s="230" t="s">
        <v>711</v>
      </c>
      <c r="L92" s="231">
        <v>45097</v>
      </c>
      <c r="M92" s="232"/>
      <c r="N92" s="233"/>
      <c r="O92" s="234">
        <v>45112</v>
      </c>
      <c r="P92" s="234"/>
      <c r="Q92" s="234"/>
      <c r="R92" s="234"/>
      <c r="S92" s="235"/>
      <c r="T92" s="230"/>
      <c r="U92" s="81"/>
    </row>
    <row r="93" spans="1:21" ht="39" x14ac:dyDescent="0.25">
      <c r="A93" s="102" t="s">
        <v>616</v>
      </c>
      <c r="B93" s="102" t="s">
        <v>617</v>
      </c>
      <c r="C93" s="81" t="s">
        <v>388</v>
      </c>
      <c r="D93" s="81" t="s">
        <v>389</v>
      </c>
      <c r="E93" s="228" t="s">
        <v>54</v>
      </c>
      <c r="F93" s="81"/>
      <c r="G93" s="107" t="s">
        <v>55</v>
      </c>
      <c r="H93" s="229">
        <v>5</v>
      </c>
      <c r="I93" s="103">
        <v>5</v>
      </c>
      <c r="J93" s="81"/>
      <c r="K93" s="230">
        <v>9.2799999999999994E-2</v>
      </c>
      <c r="L93" s="231">
        <v>44028</v>
      </c>
      <c r="M93" s="232">
        <v>45123</v>
      </c>
      <c r="N93" s="233"/>
      <c r="O93" s="234"/>
      <c r="P93" s="234">
        <v>45114</v>
      </c>
      <c r="Q93" s="234"/>
      <c r="R93" s="234"/>
      <c r="S93" s="235">
        <v>53.879310344827587</v>
      </c>
      <c r="T93" s="230" t="s">
        <v>74</v>
      </c>
      <c r="U93" s="81"/>
    </row>
    <row r="94" spans="1:21" ht="51.75" x14ac:dyDescent="0.25">
      <c r="A94" s="111" t="s">
        <v>197</v>
      </c>
      <c r="B94" s="107" t="s">
        <v>618</v>
      </c>
      <c r="C94" s="240" t="s">
        <v>388</v>
      </c>
      <c r="D94" s="240" t="s">
        <v>393</v>
      </c>
      <c r="E94" s="239" t="s">
        <v>54</v>
      </c>
      <c r="F94" s="239"/>
      <c r="G94" s="240" t="s">
        <v>55</v>
      </c>
      <c r="H94" s="241">
        <v>32</v>
      </c>
      <c r="I94" s="105">
        <v>4</v>
      </c>
      <c r="J94" s="241"/>
      <c r="K94" s="241">
        <v>0.08</v>
      </c>
      <c r="L94" s="244">
        <v>44487</v>
      </c>
      <c r="M94" s="232">
        <v>45583</v>
      </c>
      <c r="N94" s="244"/>
      <c r="O94" s="244"/>
      <c r="P94" s="244">
        <v>45133</v>
      </c>
      <c r="Q94" s="244"/>
      <c r="R94" s="244"/>
      <c r="S94" s="235">
        <v>400</v>
      </c>
      <c r="T94" s="230" t="s">
        <v>27</v>
      </c>
      <c r="U94" s="228"/>
    </row>
    <row r="95" spans="1:21" ht="51.75" x14ac:dyDescent="0.25">
      <c r="A95" s="102" t="s">
        <v>619</v>
      </c>
      <c r="B95" s="102" t="s">
        <v>620</v>
      </c>
      <c r="C95" s="81" t="s">
        <v>24</v>
      </c>
      <c r="D95" s="81" t="s">
        <v>25</v>
      </c>
      <c r="E95" s="81" t="s">
        <v>54</v>
      </c>
      <c r="F95" s="81"/>
      <c r="G95" s="81" t="s">
        <v>55</v>
      </c>
      <c r="H95" s="229">
        <v>2</v>
      </c>
      <c r="I95" s="103">
        <v>2</v>
      </c>
      <c r="J95" s="81"/>
      <c r="K95" s="230">
        <v>0.05</v>
      </c>
      <c r="L95" s="231">
        <v>44900</v>
      </c>
      <c r="M95" s="232">
        <v>45996</v>
      </c>
      <c r="N95" s="233"/>
      <c r="O95" s="234"/>
      <c r="P95" s="234">
        <v>45173</v>
      </c>
      <c r="Q95" s="234"/>
      <c r="R95" s="234"/>
      <c r="S95" s="235">
        <v>40</v>
      </c>
      <c r="T95" s="230"/>
      <c r="U95" s="81"/>
    </row>
    <row r="96" spans="1:21" ht="39" x14ac:dyDescent="0.25">
      <c r="A96" s="102" t="s">
        <v>621</v>
      </c>
      <c r="B96" s="102" t="s">
        <v>622</v>
      </c>
      <c r="C96" s="81"/>
      <c r="D96" s="81"/>
      <c r="E96" s="81" t="s">
        <v>54</v>
      </c>
      <c r="F96" s="81"/>
      <c r="G96" s="81" t="s">
        <v>55</v>
      </c>
      <c r="H96" s="229">
        <v>4</v>
      </c>
      <c r="I96" s="103">
        <v>3</v>
      </c>
      <c r="J96" s="81"/>
      <c r="K96" s="230" t="s">
        <v>712</v>
      </c>
      <c r="L96" s="231">
        <v>45104</v>
      </c>
      <c r="M96" s="232"/>
      <c r="N96" s="233"/>
      <c r="O96" s="234"/>
      <c r="P96" s="234">
        <v>45174</v>
      </c>
      <c r="Q96" s="234"/>
      <c r="R96" s="234"/>
      <c r="S96" s="235"/>
      <c r="T96" s="230"/>
      <c r="U96" s="81"/>
    </row>
    <row r="97" spans="1:21" ht="39" x14ac:dyDescent="0.25">
      <c r="A97" s="112" t="s">
        <v>623</v>
      </c>
      <c r="B97" s="81" t="s">
        <v>624</v>
      </c>
      <c r="C97" s="238" t="s">
        <v>388</v>
      </c>
      <c r="D97" s="238" t="s">
        <v>393</v>
      </c>
      <c r="E97" s="238" t="s">
        <v>179</v>
      </c>
      <c r="F97" s="238"/>
      <c r="G97" s="238"/>
      <c r="H97" s="241">
        <v>1</v>
      </c>
      <c r="I97" s="105">
        <v>1</v>
      </c>
      <c r="J97" s="238"/>
      <c r="K97" s="238">
        <v>0.1</v>
      </c>
      <c r="L97" s="243">
        <v>44651</v>
      </c>
      <c r="M97" s="232">
        <v>45747</v>
      </c>
      <c r="N97" s="242"/>
      <c r="O97" s="242">
        <v>45232</v>
      </c>
      <c r="P97" s="242"/>
      <c r="Q97" s="242"/>
      <c r="R97" s="242"/>
      <c r="S97" s="105">
        <v>10</v>
      </c>
      <c r="T97" s="238" t="s">
        <v>74</v>
      </c>
      <c r="U97" s="81"/>
    </row>
    <row r="98" spans="1:21" ht="39" x14ac:dyDescent="0.25">
      <c r="A98" s="102" t="s">
        <v>625</v>
      </c>
      <c r="B98" s="102" t="s">
        <v>626</v>
      </c>
      <c r="C98" s="81"/>
      <c r="D98" s="81"/>
      <c r="E98" s="81" t="s">
        <v>54</v>
      </c>
      <c r="F98" s="81"/>
      <c r="G98" s="81" t="s">
        <v>55</v>
      </c>
      <c r="H98" s="229">
        <v>1</v>
      </c>
      <c r="I98" s="103">
        <v>1</v>
      </c>
      <c r="J98" s="81"/>
      <c r="K98" s="230">
        <v>518.98</v>
      </c>
      <c r="L98" s="231">
        <v>45056</v>
      </c>
      <c r="M98" s="232"/>
      <c r="N98" s="233"/>
      <c r="O98" s="234">
        <v>45208</v>
      </c>
      <c r="P98" s="234"/>
      <c r="Q98" s="234"/>
      <c r="R98" s="234"/>
      <c r="S98" s="235"/>
      <c r="T98" s="230"/>
      <c r="U98" s="81"/>
    </row>
    <row r="99" spans="1:21" ht="39" x14ac:dyDescent="0.25">
      <c r="A99" s="102" t="s">
        <v>627</v>
      </c>
      <c r="B99" s="102" t="s">
        <v>628</v>
      </c>
      <c r="C99" s="81" t="s">
        <v>51</v>
      </c>
      <c r="D99" s="81" t="s">
        <v>63</v>
      </c>
      <c r="E99" s="81" t="s">
        <v>155</v>
      </c>
      <c r="F99" s="81"/>
      <c r="G99" s="81"/>
      <c r="H99" s="229">
        <v>3</v>
      </c>
      <c r="I99" s="103">
        <v>3</v>
      </c>
      <c r="J99" s="81"/>
      <c r="K99" s="230">
        <v>0.10230599999999999</v>
      </c>
      <c r="L99" s="231">
        <v>44330</v>
      </c>
      <c r="M99" s="232">
        <v>45426</v>
      </c>
      <c r="N99" s="233"/>
      <c r="O99" s="234">
        <v>45250</v>
      </c>
      <c r="P99" s="234"/>
      <c r="Q99" s="234"/>
      <c r="R99" s="234"/>
      <c r="S99" s="235">
        <v>29.323793325904642</v>
      </c>
      <c r="T99" s="230" t="s">
        <v>27</v>
      </c>
      <c r="U99" s="81"/>
    </row>
    <row r="100" spans="1:21" ht="64.5" x14ac:dyDescent="0.25">
      <c r="A100" s="102" t="s">
        <v>629</v>
      </c>
      <c r="B100" s="102" t="s">
        <v>630</v>
      </c>
      <c r="C100" s="81" t="s">
        <v>28</v>
      </c>
      <c r="D100" s="81" t="s">
        <v>29</v>
      </c>
      <c r="E100" s="81" t="s">
        <v>713</v>
      </c>
      <c r="F100" s="81"/>
      <c r="G100" s="81" t="s">
        <v>55</v>
      </c>
      <c r="H100" s="229">
        <v>5</v>
      </c>
      <c r="I100" s="103">
        <v>5</v>
      </c>
      <c r="J100" s="81"/>
      <c r="K100" s="230">
        <v>0.215</v>
      </c>
      <c r="L100" s="231">
        <v>44897</v>
      </c>
      <c r="M100" s="232">
        <v>45993</v>
      </c>
      <c r="N100" s="233"/>
      <c r="O100" s="234">
        <v>45202</v>
      </c>
      <c r="P100" s="234"/>
      <c r="Q100" s="234"/>
      <c r="R100" s="234"/>
      <c r="S100" s="235">
        <v>23.255813953488371</v>
      </c>
      <c r="T100" s="230"/>
      <c r="U100" s="81"/>
    </row>
    <row r="101" spans="1:21" ht="51.75" x14ac:dyDescent="0.25">
      <c r="A101" s="113" t="s">
        <v>631</v>
      </c>
      <c r="B101" s="102" t="s">
        <v>632</v>
      </c>
      <c r="C101" s="81"/>
      <c r="D101" s="81"/>
      <c r="E101" s="81" t="s">
        <v>54</v>
      </c>
      <c r="F101" s="81"/>
      <c r="G101" s="81" t="s">
        <v>55</v>
      </c>
      <c r="H101" s="229">
        <v>3</v>
      </c>
      <c r="I101" s="103">
        <v>2</v>
      </c>
      <c r="J101" s="81"/>
      <c r="K101" s="230" t="s">
        <v>714</v>
      </c>
      <c r="L101" s="231">
        <v>45141</v>
      </c>
      <c r="M101" s="232"/>
      <c r="N101" s="233"/>
      <c r="O101" s="234">
        <v>45264</v>
      </c>
      <c r="P101" s="234"/>
      <c r="Q101" s="234"/>
      <c r="R101" s="234"/>
      <c r="S101" s="235"/>
      <c r="T101" s="230"/>
      <c r="U101" s="81"/>
    </row>
    <row r="102" spans="1:21" ht="39" x14ac:dyDescent="0.25">
      <c r="A102" s="102" t="s">
        <v>633</v>
      </c>
      <c r="B102" s="102" t="s">
        <v>634</v>
      </c>
      <c r="C102" s="81" t="s">
        <v>24</v>
      </c>
      <c r="D102" s="81" t="s">
        <v>25</v>
      </c>
      <c r="E102" s="81" t="s">
        <v>26</v>
      </c>
      <c r="F102" s="81" t="s">
        <v>88</v>
      </c>
      <c r="G102" s="81"/>
      <c r="H102" s="229">
        <v>4</v>
      </c>
      <c r="I102" s="103">
        <v>3</v>
      </c>
      <c r="J102" s="81"/>
      <c r="K102" s="230">
        <v>7.0000000000000007E-2</v>
      </c>
      <c r="L102" s="231">
        <v>44004</v>
      </c>
      <c r="M102" s="232">
        <v>45099</v>
      </c>
      <c r="N102" s="233"/>
      <c r="O102" s="234">
        <v>45254</v>
      </c>
      <c r="P102" s="234"/>
      <c r="Q102" s="234"/>
      <c r="R102" s="234"/>
      <c r="S102" s="235">
        <v>57.142857142857139</v>
      </c>
      <c r="T102" s="230" t="s">
        <v>27</v>
      </c>
      <c r="U102" s="81"/>
    </row>
    <row r="103" spans="1:21" ht="39" x14ac:dyDescent="0.25">
      <c r="A103" s="102" t="s">
        <v>635</v>
      </c>
      <c r="B103" s="102" t="s">
        <v>636</v>
      </c>
      <c r="C103" s="81" t="s">
        <v>24</v>
      </c>
      <c r="D103" s="81" t="s">
        <v>25</v>
      </c>
      <c r="E103" s="81" t="s">
        <v>54</v>
      </c>
      <c r="F103" s="81"/>
      <c r="G103" s="81" t="s">
        <v>55</v>
      </c>
      <c r="H103" s="229">
        <v>2</v>
      </c>
      <c r="I103" s="103">
        <v>1</v>
      </c>
      <c r="J103" s="81"/>
      <c r="K103" s="230">
        <v>0.23</v>
      </c>
      <c r="L103" s="231">
        <v>44981</v>
      </c>
      <c r="M103" s="232">
        <v>46077</v>
      </c>
      <c r="N103" s="233"/>
      <c r="O103" s="234"/>
      <c r="P103" s="234">
        <v>45210</v>
      </c>
      <c r="Q103" s="234"/>
      <c r="R103" s="234"/>
      <c r="S103" s="235">
        <v>8.695652173913043</v>
      </c>
      <c r="T103" s="230" t="s">
        <v>27</v>
      </c>
      <c r="U103" s="81"/>
    </row>
    <row r="104" spans="1:21" ht="39" x14ac:dyDescent="0.25">
      <c r="A104" s="102" t="s">
        <v>637</v>
      </c>
      <c r="B104" s="102" t="s">
        <v>638</v>
      </c>
      <c r="C104" s="81" t="s">
        <v>28</v>
      </c>
      <c r="D104" s="81" t="s">
        <v>40</v>
      </c>
      <c r="E104" s="81" t="s">
        <v>54</v>
      </c>
      <c r="F104" s="81"/>
      <c r="G104" s="81" t="s">
        <v>55</v>
      </c>
      <c r="H104" s="229">
        <v>2</v>
      </c>
      <c r="I104" s="103">
        <v>2</v>
      </c>
      <c r="J104" s="81"/>
      <c r="K104" s="230">
        <v>0.56826600000000005</v>
      </c>
      <c r="L104" s="231">
        <v>45009</v>
      </c>
      <c r="M104" s="232">
        <v>46105</v>
      </c>
      <c r="N104" s="233"/>
      <c r="O104" s="234"/>
      <c r="P104" s="234">
        <v>45251</v>
      </c>
      <c r="Q104" s="234"/>
      <c r="R104" s="234"/>
      <c r="S104" s="235">
        <v>3.5194785540574305</v>
      </c>
      <c r="T104" s="230" t="s">
        <v>27</v>
      </c>
      <c r="U104" s="81"/>
    </row>
    <row r="105" spans="1:21" ht="39" x14ac:dyDescent="0.25">
      <c r="A105" s="102" t="s">
        <v>639</v>
      </c>
      <c r="B105" s="102" t="s">
        <v>640</v>
      </c>
      <c r="C105" s="81"/>
      <c r="D105" s="81"/>
      <c r="E105" s="81" t="s">
        <v>54</v>
      </c>
      <c r="F105" s="81"/>
      <c r="G105" s="81" t="s">
        <v>55</v>
      </c>
      <c r="H105" s="229">
        <v>4</v>
      </c>
      <c r="I105" s="103">
        <v>3</v>
      </c>
      <c r="J105" s="81"/>
      <c r="K105" s="230" t="s">
        <v>715</v>
      </c>
      <c r="L105" s="231">
        <v>45063</v>
      </c>
      <c r="M105" s="232"/>
      <c r="N105" s="233"/>
      <c r="O105" s="234"/>
      <c r="P105" s="234">
        <v>45251</v>
      </c>
      <c r="Q105" s="234"/>
      <c r="R105" s="234"/>
      <c r="S105" s="235"/>
      <c r="T105" s="230"/>
      <c r="U105" s="81"/>
    </row>
    <row r="106" spans="1:21" ht="30" x14ac:dyDescent="0.25">
      <c r="A106" s="114" t="s">
        <v>641</v>
      </c>
      <c r="B106" s="91" t="s">
        <v>642</v>
      </c>
      <c r="C106" s="96" t="s">
        <v>388</v>
      </c>
      <c r="D106" s="96" t="s">
        <v>393</v>
      </c>
      <c r="E106" s="93" t="s">
        <v>710</v>
      </c>
      <c r="F106" s="93" t="s">
        <v>38</v>
      </c>
      <c r="G106" s="93"/>
      <c r="H106" s="93">
        <v>2</v>
      </c>
      <c r="I106" s="115">
        <v>2</v>
      </c>
      <c r="J106" s="93"/>
      <c r="K106" s="93">
        <v>7.0000000000000007E-2</v>
      </c>
      <c r="L106" s="214">
        <v>44658</v>
      </c>
      <c r="M106" s="214">
        <v>45754</v>
      </c>
      <c r="N106" s="214"/>
      <c r="O106" s="214"/>
      <c r="P106" s="214"/>
      <c r="Q106" s="214"/>
      <c r="R106" s="214"/>
      <c r="S106" s="115">
        <v>28.571428571428569</v>
      </c>
      <c r="T106" s="93" t="s">
        <v>27</v>
      </c>
      <c r="U106" s="90"/>
    </row>
    <row r="107" spans="1:21" ht="51.75" x14ac:dyDescent="0.25">
      <c r="A107" s="112" t="s">
        <v>643</v>
      </c>
      <c r="B107" s="81" t="s">
        <v>644</v>
      </c>
      <c r="C107" s="238" t="s">
        <v>51</v>
      </c>
      <c r="D107" s="238" t="s">
        <v>39</v>
      </c>
      <c r="E107" s="238" t="s">
        <v>155</v>
      </c>
      <c r="F107" s="238" t="s">
        <v>390</v>
      </c>
      <c r="G107" s="238"/>
      <c r="H107" s="241">
        <v>3</v>
      </c>
      <c r="I107" s="105">
        <v>3</v>
      </c>
      <c r="J107" s="238"/>
      <c r="K107" s="238">
        <v>3.0099999999999998E-2</v>
      </c>
      <c r="L107" s="243">
        <v>43994</v>
      </c>
      <c r="M107" s="232">
        <v>45089</v>
      </c>
      <c r="N107" s="242"/>
      <c r="O107" s="242">
        <v>44958</v>
      </c>
      <c r="P107" s="242"/>
      <c r="Q107" s="242"/>
      <c r="R107" s="242"/>
      <c r="S107" s="105">
        <v>99.667774086378742</v>
      </c>
      <c r="T107" s="238" t="s">
        <v>27</v>
      </c>
      <c r="U107" s="81"/>
    </row>
    <row r="108" spans="1:21" ht="51.75" x14ac:dyDescent="0.25">
      <c r="A108" s="102" t="s">
        <v>645</v>
      </c>
      <c r="B108" s="102" t="s">
        <v>646</v>
      </c>
      <c r="C108" s="96" t="s">
        <v>33</v>
      </c>
      <c r="D108" s="81" t="s">
        <v>42</v>
      </c>
      <c r="E108" s="81" t="s">
        <v>716</v>
      </c>
      <c r="F108" s="81"/>
      <c r="G108" s="81" t="s">
        <v>55</v>
      </c>
      <c r="H108" s="229">
        <v>7</v>
      </c>
      <c r="I108" s="103">
        <v>7</v>
      </c>
      <c r="J108" s="81"/>
      <c r="K108" s="230">
        <v>0.122</v>
      </c>
      <c r="L108" s="231">
        <v>44706</v>
      </c>
      <c r="M108" s="232"/>
      <c r="N108" s="233">
        <v>44914</v>
      </c>
      <c r="O108" s="234"/>
      <c r="P108" s="234">
        <v>44958</v>
      </c>
      <c r="Q108" s="234"/>
      <c r="R108" s="234"/>
      <c r="S108" s="235"/>
      <c r="T108" s="230"/>
      <c r="U108" s="81"/>
    </row>
    <row r="109" spans="1:21" ht="60" x14ac:dyDescent="0.25">
      <c r="A109" s="94" t="s">
        <v>647</v>
      </c>
      <c r="B109" s="100" t="s">
        <v>648</v>
      </c>
      <c r="C109" s="81" t="s">
        <v>28</v>
      </c>
      <c r="D109" s="81" t="s">
        <v>29</v>
      </c>
      <c r="E109" s="81" t="s">
        <v>54</v>
      </c>
      <c r="F109" s="93"/>
      <c r="G109" s="81" t="s">
        <v>55</v>
      </c>
      <c r="H109" s="229">
        <v>1</v>
      </c>
      <c r="I109" s="103">
        <v>1</v>
      </c>
      <c r="J109" s="93"/>
      <c r="K109" s="249">
        <v>7.1405999999999997E-2</v>
      </c>
      <c r="L109" s="250">
        <v>44820</v>
      </c>
      <c r="M109" s="250">
        <v>45916</v>
      </c>
      <c r="N109" s="251"/>
      <c r="O109" s="93"/>
      <c r="P109" s="93"/>
      <c r="Q109" s="93"/>
      <c r="R109" s="93"/>
      <c r="S109" s="235">
        <v>14.004425398425903</v>
      </c>
      <c r="T109" s="93" t="s">
        <v>27</v>
      </c>
      <c r="U109" s="91"/>
    </row>
    <row r="110" spans="1:21" ht="45" x14ac:dyDescent="0.25">
      <c r="A110" s="96" t="s">
        <v>649</v>
      </c>
      <c r="B110" s="87" t="s">
        <v>650</v>
      </c>
      <c r="C110" s="94" t="s">
        <v>28</v>
      </c>
      <c r="D110" s="100" t="s">
        <v>40</v>
      </c>
      <c r="E110" s="93" t="s">
        <v>54</v>
      </c>
      <c r="F110" s="96"/>
      <c r="G110" s="96" t="s">
        <v>55</v>
      </c>
      <c r="H110" s="212">
        <v>1</v>
      </c>
      <c r="I110" s="97">
        <v>1</v>
      </c>
      <c r="J110" s="94"/>
      <c r="K110" s="230">
        <v>0.06</v>
      </c>
      <c r="L110" s="217">
        <v>44805</v>
      </c>
      <c r="M110" s="218">
        <v>45901</v>
      </c>
      <c r="N110" s="219"/>
      <c r="O110" s="216"/>
      <c r="P110" s="216">
        <v>45017</v>
      </c>
      <c r="Q110" s="216"/>
      <c r="R110" s="216"/>
      <c r="S110" s="94"/>
      <c r="T110" s="94"/>
      <c r="U110" s="100"/>
    </row>
    <row r="111" spans="1:21" ht="26.25" x14ac:dyDescent="0.25">
      <c r="A111" s="102" t="s">
        <v>651</v>
      </c>
      <c r="B111" s="102" t="s">
        <v>652</v>
      </c>
      <c r="C111" s="81" t="s">
        <v>34</v>
      </c>
      <c r="D111" s="81" t="s">
        <v>34</v>
      </c>
      <c r="E111" s="81" t="s">
        <v>79</v>
      </c>
      <c r="F111" s="81"/>
      <c r="G111" s="81"/>
      <c r="H111" s="229">
        <v>3</v>
      </c>
      <c r="I111" s="103">
        <v>3</v>
      </c>
      <c r="J111" s="81"/>
      <c r="K111" s="230"/>
      <c r="L111" s="231">
        <v>44322</v>
      </c>
      <c r="M111" s="232">
        <v>45418</v>
      </c>
      <c r="N111" s="233"/>
      <c r="O111" s="234"/>
      <c r="P111" s="234">
        <v>45017</v>
      </c>
      <c r="Q111" s="234"/>
      <c r="R111" s="234"/>
      <c r="S111" s="235"/>
      <c r="T111" s="230" t="s">
        <v>27</v>
      </c>
      <c r="U111" s="81"/>
    </row>
    <row r="112" spans="1:21" ht="26.25" x14ac:dyDescent="0.25">
      <c r="A112" s="102" t="s">
        <v>653</v>
      </c>
      <c r="B112" s="102" t="s">
        <v>654</v>
      </c>
      <c r="C112" s="81" t="s">
        <v>24</v>
      </c>
      <c r="D112" s="81" t="s">
        <v>47</v>
      </c>
      <c r="E112" s="81" t="s">
        <v>54</v>
      </c>
      <c r="F112" s="81"/>
      <c r="G112" s="81" t="s">
        <v>55</v>
      </c>
      <c r="H112" s="229">
        <v>2</v>
      </c>
      <c r="I112" s="103">
        <v>1</v>
      </c>
      <c r="J112" s="81"/>
      <c r="K112" s="230">
        <v>0.1</v>
      </c>
      <c r="L112" s="231">
        <v>44897</v>
      </c>
      <c r="M112" s="232">
        <v>45993</v>
      </c>
      <c r="N112" s="233"/>
      <c r="O112" s="234"/>
      <c r="P112" s="234">
        <v>45017</v>
      </c>
      <c r="Q112" s="234"/>
      <c r="R112" s="234"/>
      <c r="S112" s="235">
        <v>20</v>
      </c>
      <c r="T112" s="230"/>
      <c r="U112" s="81"/>
    </row>
    <row r="113" spans="1:21" ht="30" x14ac:dyDescent="0.25">
      <c r="A113" s="221" t="s">
        <v>655</v>
      </c>
      <c r="B113" s="91" t="s">
        <v>656</v>
      </c>
      <c r="C113" s="96" t="s">
        <v>34</v>
      </c>
      <c r="D113" s="96" t="s">
        <v>66</v>
      </c>
      <c r="E113" s="93" t="s">
        <v>26</v>
      </c>
      <c r="F113" s="93"/>
      <c r="G113" s="93" t="s">
        <v>55</v>
      </c>
      <c r="H113" s="93">
        <v>6</v>
      </c>
      <c r="I113" s="115">
        <v>6</v>
      </c>
      <c r="J113" s="93"/>
      <c r="K113" s="93"/>
      <c r="L113" s="214">
        <v>44537</v>
      </c>
      <c r="M113" s="214"/>
      <c r="N113" s="214" t="s">
        <v>717</v>
      </c>
      <c r="O113" s="214"/>
      <c r="P113" s="214">
        <v>45017</v>
      </c>
      <c r="Q113" s="214"/>
      <c r="R113" s="214"/>
      <c r="S113" s="115"/>
      <c r="T113" s="93"/>
      <c r="U113" s="81"/>
    </row>
    <row r="114" spans="1:21" ht="26.25" x14ac:dyDescent="0.25">
      <c r="A114" s="102" t="s">
        <v>657</v>
      </c>
      <c r="B114" s="102" t="s">
        <v>148</v>
      </c>
      <c r="C114" s="81" t="s">
        <v>28</v>
      </c>
      <c r="D114" s="81" t="s">
        <v>49</v>
      </c>
      <c r="E114" s="81" t="s">
        <v>37</v>
      </c>
      <c r="F114" s="81" t="s">
        <v>84</v>
      </c>
      <c r="G114" s="81"/>
      <c r="H114" s="229">
        <v>6</v>
      </c>
      <c r="I114" s="103">
        <v>6</v>
      </c>
      <c r="J114" s="81"/>
      <c r="K114" s="230">
        <v>0.19</v>
      </c>
      <c r="L114" s="231">
        <v>44336</v>
      </c>
      <c r="M114" s="232">
        <v>45432</v>
      </c>
      <c r="N114" s="233"/>
      <c r="O114" s="234"/>
      <c r="P114" s="234">
        <v>45017</v>
      </c>
      <c r="Q114" s="234"/>
      <c r="R114" s="234"/>
      <c r="S114" s="235">
        <v>31.578947368421051</v>
      </c>
      <c r="T114" s="230" t="s">
        <v>27</v>
      </c>
      <c r="U114" s="81"/>
    </row>
    <row r="115" spans="1:21" ht="45" x14ac:dyDescent="0.25">
      <c r="A115" s="96" t="s">
        <v>658</v>
      </c>
      <c r="B115" s="87" t="s">
        <v>659</v>
      </c>
      <c r="C115" s="81" t="s">
        <v>28</v>
      </c>
      <c r="D115" s="100" t="s">
        <v>29</v>
      </c>
      <c r="E115" s="93" t="s">
        <v>54</v>
      </c>
      <c r="F115" s="96"/>
      <c r="G115" s="96" t="s">
        <v>55</v>
      </c>
      <c r="H115" s="212">
        <v>1</v>
      </c>
      <c r="I115" s="97">
        <v>1</v>
      </c>
      <c r="J115" s="94"/>
      <c r="K115" s="230">
        <v>0.51</v>
      </c>
      <c r="L115" s="217">
        <v>45078</v>
      </c>
      <c r="M115" s="218">
        <v>46174</v>
      </c>
      <c r="N115" s="219"/>
      <c r="O115" s="216"/>
      <c r="P115" s="216">
        <v>45078</v>
      </c>
      <c r="Q115" s="216"/>
      <c r="R115" s="216"/>
      <c r="S115" s="94"/>
      <c r="T115" s="94"/>
      <c r="U115" s="100"/>
    </row>
    <row r="116" spans="1:21" ht="39" x14ac:dyDescent="0.25">
      <c r="A116" s="102" t="s">
        <v>660</v>
      </c>
      <c r="B116" s="102" t="s">
        <v>661</v>
      </c>
      <c r="C116" s="81"/>
      <c r="D116" s="81"/>
      <c r="E116" s="81" t="s">
        <v>718</v>
      </c>
      <c r="F116" s="81"/>
      <c r="G116" s="81" t="s">
        <v>55</v>
      </c>
      <c r="H116" s="229">
        <v>1</v>
      </c>
      <c r="I116" s="103">
        <v>1</v>
      </c>
      <c r="J116" s="81" t="s">
        <v>719</v>
      </c>
      <c r="K116" s="230" t="s">
        <v>720</v>
      </c>
      <c r="L116" s="231">
        <v>45096</v>
      </c>
      <c r="M116" s="232"/>
      <c r="N116" s="233"/>
      <c r="O116" s="234"/>
      <c r="P116" s="234">
        <v>45139</v>
      </c>
      <c r="Q116" s="234"/>
      <c r="R116" s="234"/>
      <c r="S116" s="235"/>
      <c r="T116" s="230"/>
      <c r="U116" s="81"/>
    </row>
    <row r="117" spans="1:21" ht="51.75" x14ac:dyDescent="0.25">
      <c r="A117" s="102" t="s">
        <v>662</v>
      </c>
      <c r="B117" s="102" t="s">
        <v>663</v>
      </c>
      <c r="C117" s="81"/>
      <c r="D117" s="81"/>
      <c r="E117" s="81" t="s">
        <v>54</v>
      </c>
      <c r="F117" s="81"/>
      <c r="G117" s="81" t="s">
        <v>55</v>
      </c>
      <c r="H117" s="229">
        <v>2</v>
      </c>
      <c r="I117" s="103">
        <v>1</v>
      </c>
      <c r="J117" s="81"/>
      <c r="K117" s="230" t="s">
        <v>721</v>
      </c>
      <c r="L117" s="231">
        <v>45152</v>
      </c>
      <c r="M117" s="232"/>
      <c r="N117" s="233"/>
      <c r="O117" s="234"/>
      <c r="P117" s="234">
        <v>45200</v>
      </c>
      <c r="Q117" s="234"/>
      <c r="R117" s="234"/>
      <c r="S117" s="235"/>
      <c r="T117" s="230"/>
      <c r="U117" s="81"/>
    </row>
    <row r="118" spans="1:21" ht="26.25" x14ac:dyDescent="0.25">
      <c r="A118" s="102" t="s">
        <v>664</v>
      </c>
      <c r="B118" s="102" t="s">
        <v>665</v>
      </c>
      <c r="C118" s="81" t="s">
        <v>388</v>
      </c>
      <c r="D118" s="81" t="s">
        <v>393</v>
      </c>
      <c r="E118" s="81" t="s">
        <v>231</v>
      </c>
      <c r="F118" s="81"/>
      <c r="G118" s="81" t="s">
        <v>55</v>
      </c>
      <c r="H118" s="229">
        <v>1</v>
      </c>
      <c r="I118" s="103">
        <v>1</v>
      </c>
      <c r="J118" s="81"/>
      <c r="K118" s="230"/>
      <c r="L118" s="231"/>
      <c r="M118" s="232"/>
      <c r="N118" s="233"/>
      <c r="O118" s="234"/>
      <c r="P118" s="234">
        <v>45261</v>
      </c>
      <c r="Q118" s="234"/>
      <c r="R118" s="234"/>
      <c r="S118" s="235"/>
      <c r="T118" s="230"/>
      <c r="U118" s="81"/>
    </row>
    <row r="119" spans="1:21" ht="45" x14ac:dyDescent="0.25">
      <c r="A119" s="90" t="s">
        <v>666</v>
      </c>
      <c r="B119" s="100" t="s">
        <v>667</v>
      </c>
      <c r="C119" s="100" t="s">
        <v>65</v>
      </c>
      <c r="D119" s="100" t="s">
        <v>387</v>
      </c>
      <c r="E119" s="90"/>
      <c r="F119" s="91"/>
      <c r="G119" s="91"/>
      <c r="H119" s="191">
        <v>17</v>
      </c>
      <c r="I119" s="88">
        <v>16</v>
      </c>
      <c r="J119" s="100"/>
      <c r="K119" s="204">
        <v>5.6500000000000002E-2</v>
      </c>
      <c r="L119" s="208">
        <v>42962</v>
      </c>
      <c r="M119" s="206">
        <v>44058</v>
      </c>
      <c r="N119" s="207"/>
      <c r="O119" s="205">
        <v>43409</v>
      </c>
      <c r="P119" s="205"/>
      <c r="Q119" s="205"/>
      <c r="R119" s="205"/>
      <c r="S119" s="204">
        <v>300.88495575221236</v>
      </c>
      <c r="T119" s="204" t="s">
        <v>27</v>
      </c>
      <c r="U119" s="91"/>
    </row>
    <row r="120" spans="1:21" x14ac:dyDescent="0.25">
      <c r="I120" s="80"/>
    </row>
    <row r="121" spans="1:21" x14ac:dyDescent="0.25">
      <c r="H121" s="2" t="s">
        <v>135</v>
      </c>
      <c r="I121" s="82">
        <f>SUM(I2:I120)</f>
        <v>879</v>
      </c>
    </row>
  </sheetData>
  <sheetProtection algorithmName="SHA-512" hashValue="zhuHtQiiUEp8CZPVaI41ncTit9rnb3c6imqLjFnfbIigRWREGCd6tyeCPoIIzK8LLO6MoGmPF1IswRTTCRMzrw==" saltValue="Y3xHtK+tp6tNusZ6hqtvlw==" spinCount="100000" sheet="1" objects="1" scenarios="1"/>
  <conditionalFormatting sqref="L78 L5">
    <cfRule type="timePeriod" dxfId="50" priority="33" timePeriod="thisMonth">
      <formula>AND(MONTH(L5)=MONTH(TODAY()),YEAR(L5)=YEAR(TODAY()))</formula>
    </cfRule>
  </conditionalFormatting>
  <conditionalFormatting sqref="L8">
    <cfRule type="timePeriod" dxfId="49" priority="32" timePeriod="thisMonth">
      <formula>AND(MONTH(L8)=MONTH(TODAY()),YEAR(L8)=YEAR(TODAY()))</formula>
    </cfRule>
  </conditionalFormatting>
  <conditionalFormatting sqref="M10:N10">
    <cfRule type="timePeriod" dxfId="48" priority="31" timePeriod="thisMonth">
      <formula>AND(MONTH(M10)=MONTH(TODAY()),YEAR(M10)=YEAR(TODAY()))</formula>
    </cfRule>
  </conditionalFormatting>
  <conditionalFormatting sqref="L12">
    <cfRule type="timePeriod" dxfId="47" priority="30" timePeriod="thisMonth">
      <formula>AND(MONTH(L12)=MONTH(TODAY()),YEAR(L12)=YEAR(TODAY()))</formula>
    </cfRule>
  </conditionalFormatting>
  <conditionalFormatting sqref="L13">
    <cfRule type="timePeriod" dxfId="46" priority="29" timePeriod="thisMonth">
      <formula>AND(MONTH(L13)=MONTH(TODAY()),YEAR(L13)=YEAR(TODAY()))</formula>
    </cfRule>
  </conditionalFormatting>
  <conditionalFormatting sqref="L15">
    <cfRule type="timePeriod" dxfId="45" priority="28" timePeriod="thisMonth">
      <formula>AND(MONTH(L15)=MONTH(TODAY()),YEAR(L15)=YEAR(TODAY()))</formula>
    </cfRule>
  </conditionalFormatting>
  <conditionalFormatting sqref="M19">
    <cfRule type="timePeriod" dxfId="44" priority="27" timePeriod="thisMonth">
      <formula>AND(MONTH(M19)=MONTH(TODAY()),YEAR(M19)=YEAR(TODAY()))</formula>
    </cfRule>
  </conditionalFormatting>
  <conditionalFormatting sqref="L20">
    <cfRule type="timePeriod" dxfId="43" priority="26" timePeriod="thisMonth">
      <formula>AND(MONTH(L20)=MONTH(TODAY()),YEAR(L20)=YEAR(TODAY()))</formula>
    </cfRule>
  </conditionalFormatting>
  <conditionalFormatting sqref="B28">
    <cfRule type="containsText" dxfId="42" priority="23" operator="containsText" text="Fullers 96 Thorkhill">
      <formula>NOT(ISERROR(SEARCH("Fullers 96 Thorkhill",B28)))</formula>
    </cfRule>
  </conditionalFormatting>
  <conditionalFormatting sqref="M28">
    <cfRule type="timePeriod" dxfId="41" priority="21" timePeriod="thisMonth">
      <formula>AND(MONTH(M28)=MONTH(TODAY()),YEAR(M28)=YEAR(TODAY()))</formula>
    </cfRule>
    <cfRule type="timePeriod" dxfId="40" priority="22" timePeriod="lastMonth">
      <formula>AND(MONTH(M28)=MONTH(EDATE(TODAY(),0-1)),YEAR(M28)=YEAR(EDATE(TODAY(),0-1)))</formula>
    </cfRule>
  </conditionalFormatting>
  <conditionalFormatting sqref="A28">
    <cfRule type="duplicateValues" dxfId="39" priority="24"/>
  </conditionalFormatting>
  <conditionalFormatting sqref="B28">
    <cfRule type="duplicateValues" dxfId="38" priority="25"/>
  </conditionalFormatting>
  <conditionalFormatting sqref="L28">
    <cfRule type="timePeriod" dxfId="37" priority="19" timePeriod="thisMonth">
      <formula>AND(MONTH(L28)=MONTH(TODAY()),YEAR(L28)=YEAR(TODAY()))</formula>
    </cfRule>
    <cfRule type="timePeriod" dxfId="36" priority="20" timePeriod="lastMonth">
      <formula>AND(MONTH(L28)=MONTH(EDATE(TODAY(),0-1)),YEAR(L28)=YEAR(EDATE(TODAY(),0-1)))</formula>
    </cfRule>
  </conditionalFormatting>
  <conditionalFormatting sqref="M34:N34">
    <cfRule type="timePeriod" dxfId="35" priority="18" timePeriod="thisMonth">
      <formula>AND(MONTH(M34)=MONTH(TODAY()),YEAR(M34)=YEAR(TODAY()))</formula>
    </cfRule>
  </conditionalFormatting>
  <conditionalFormatting sqref="L40">
    <cfRule type="timePeriod" dxfId="34" priority="17" timePeriod="thisMonth">
      <formula>AND(MONTH(L40)=MONTH(TODAY()),YEAR(L40)=YEAR(TODAY()))</formula>
    </cfRule>
  </conditionalFormatting>
  <conditionalFormatting sqref="L41">
    <cfRule type="timePeriod" dxfId="33" priority="16" timePeriod="thisMonth">
      <formula>AND(MONTH(L41)=MONTH(TODAY()),YEAR(L41)=YEAR(TODAY()))</formula>
    </cfRule>
  </conditionalFormatting>
  <conditionalFormatting sqref="N60">
    <cfRule type="timePeriod" dxfId="32" priority="15" timePeriod="thisMonth">
      <formula>AND(MONTH(N60)=MONTH(TODAY()),YEAR(N60)=YEAR(TODAY()))</formula>
    </cfRule>
  </conditionalFormatting>
  <conditionalFormatting sqref="N74">
    <cfRule type="timePeriod" dxfId="31" priority="14" timePeriod="thisMonth">
      <formula>AND(MONTH(N74)=MONTH(TODAY()),YEAR(N74)=YEAR(TODAY()))</formula>
    </cfRule>
  </conditionalFormatting>
  <conditionalFormatting sqref="L86">
    <cfRule type="timePeriod" dxfId="30" priority="13" timePeriod="thisMonth">
      <formula>AND(MONTH(L86)=MONTH(TODAY()),YEAR(L86)=YEAR(TODAY()))</formula>
    </cfRule>
  </conditionalFormatting>
  <conditionalFormatting sqref="N88">
    <cfRule type="timePeriod" dxfId="29" priority="12" timePeriod="thisMonth">
      <formula>AND(MONTH(N88)=MONTH(TODAY()),YEAR(N88)=YEAR(TODAY()))</formula>
    </cfRule>
  </conditionalFormatting>
  <conditionalFormatting sqref="L91">
    <cfRule type="timePeriod" dxfId="28" priority="11" timePeriod="thisMonth">
      <formula>AND(MONTH(L91)=MONTH(TODAY()),YEAR(L91)=YEAR(TODAY()))</formula>
    </cfRule>
  </conditionalFormatting>
  <conditionalFormatting sqref="L94">
    <cfRule type="timePeriod" dxfId="27" priority="10" timePeriod="thisMonth">
      <formula>AND(MONTH(L94)=MONTH(TODAY()),YEAR(L94)=YEAR(TODAY()))</formula>
    </cfRule>
  </conditionalFormatting>
  <conditionalFormatting sqref="N97">
    <cfRule type="timePeriod" dxfId="26" priority="9" timePeriod="thisMonth">
      <formula>AND(MONTH(N97)=MONTH(TODAY()),YEAR(N97)=YEAR(TODAY()))</formula>
    </cfRule>
  </conditionalFormatting>
  <conditionalFormatting sqref="A101">
    <cfRule type="duplicateValues" dxfId="25" priority="8" stopIfTrue="1"/>
  </conditionalFormatting>
  <conditionalFormatting sqref="L107">
    <cfRule type="timePeriod" dxfId="24" priority="7" timePeriod="thisMonth">
      <formula>AND(MONTH(L107)=MONTH(TODAY()),YEAR(L107)=YEAR(TODAY()))</formula>
    </cfRule>
  </conditionalFormatting>
  <conditionalFormatting sqref="L113">
    <cfRule type="timePeriod" dxfId="23" priority="6" timePeriod="thisMonth">
      <formula>AND(MONTH(L113)=MONTH(TODAY()),YEAR(L113)=YEAR(TODAY()))</formula>
    </cfRule>
  </conditionalFormatting>
  <conditionalFormatting sqref="B119">
    <cfRule type="containsText" dxfId="22" priority="3" operator="containsText" text="Fullers 96 Thorkhill">
      <formula>NOT(ISERROR(SEARCH("Fullers 96 Thorkhill",B119)))</formula>
    </cfRule>
  </conditionalFormatting>
  <conditionalFormatting sqref="L119">
    <cfRule type="timePeriod" dxfId="21" priority="1" timePeriod="thisMonth">
      <formula>AND(MONTH(L119)=MONTH(TODAY()),YEAR(L119)=YEAR(TODAY()))</formula>
    </cfRule>
    <cfRule type="timePeriod" dxfId="20" priority="2" timePeriod="lastMonth">
      <formula>AND(MONTH(L119)=MONTH(EDATE(TODAY(),0-1)),YEAR(L119)=YEAR(EDATE(TODAY(),0-1)))</formula>
    </cfRule>
  </conditionalFormatting>
  <conditionalFormatting sqref="A119">
    <cfRule type="duplicateValues" dxfId="19" priority="4"/>
  </conditionalFormatting>
  <conditionalFormatting sqref="B119">
    <cfRule type="duplicateValues" dxfId="18" priority="5"/>
  </conditionalFormatting>
  <dataValidations count="2">
    <dataValidation type="list" allowBlank="1" showErrorMessage="1" sqref="D2 D4:D17 D19:D20 D22 D24:D27 D32 D34:D35 D40:D42 D45:D52 D60:D61 D63 D65 D69 D72 D74:D80 D83:D87 D89:D92 D94:D98 D100:D109 D112:D113 D116:D119" xr:uid="{37E6ABF5-D858-42C9-B927-F593E83709E5}">
      <formula1>New_Wards</formula1>
    </dataValidation>
    <dataValidation type="list" allowBlank="1" showInputMessage="1" showErrorMessage="1" sqref="D3 D28" xr:uid="{1C3ED009-1FCC-4327-B78F-2C3B0E75B06C}">
      <formula1>New_Wards</formula1>
    </dataValidation>
  </dataValidations>
  <pageMargins left="0.7" right="0.7" top="0.75" bottom="0.75" header="0.3" footer="0.3"/>
  <pageSetup paperSize="9" orientation="portrait" verticalDpi="0" r:id="rId1"/>
  <ignoredErrors>
    <ignoredError sqref="P71 P75 N113"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27A2B-B7A9-462A-BD03-535FD7827132}">
  <dimension ref="A1:Q241"/>
  <sheetViews>
    <sheetView workbookViewId="0">
      <selection activeCell="L69" sqref="L69"/>
    </sheetView>
  </sheetViews>
  <sheetFormatPr defaultRowHeight="15" x14ac:dyDescent="0.25"/>
  <cols>
    <col min="1" max="1" width="12" style="10" customWidth="1"/>
    <col min="2" max="2" width="22.28515625" style="16" customWidth="1"/>
    <col min="3" max="3" width="11" style="10" customWidth="1"/>
    <col min="4" max="7" width="9.140625" style="10"/>
    <col min="8" max="9" width="9.140625" style="40"/>
    <col min="10" max="11" width="9.140625" style="10"/>
    <col min="12" max="12" width="11.85546875" style="10" customWidth="1"/>
    <col min="13" max="13" width="11.7109375" style="10" customWidth="1"/>
    <col min="14" max="14" width="11.28515625" style="10" customWidth="1"/>
    <col min="15" max="15" width="9.140625" style="10"/>
    <col min="16" max="16" width="11.85546875" style="10" customWidth="1"/>
    <col min="17" max="17" width="13" style="10" customWidth="1"/>
    <col min="18" max="16384" width="9.140625" style="10"/>
  </cols>
  <sheetData>
    <row r="1" spans="1:17" s="312" customFormat="1" ht="102.75" thickBot="1" x14ac:dyDescent="0.3">
      <c r="A1" s="302" t="s">
        <v>108</v>
      </c>
      <c r="B1" s="303" t="s">
        <v>0</v>
      </c>
      <c r="C1" s="303" t="s">
        <v>106</v>
      </c>
      <c r="D1" s="303" t="s">
        <v>107</v>
      </c>
      <c r="E1" s="303" t="s">
        <v>1</v>
      </c>
      <c r="F1" s="303" t="s">
        <v>384</v>
      </c>
      <c r="G1" s="303" t="s">
        <v>3</v>
      </c>
      <c r="H1" s="304" t="s">
        <v>4</v>
      </c>
      <c r="I1" s="305" t="s">
        <v>5</v>
      </c>
      <c r="J1" s="303" t="s">
        <v>385</v>
      </c>
      <c r="K1" s="306" t="s">
        <v>7</v>
      </c>
      <c r="L1" s="307" t="s">
        <v>9</v>
      </c>
      <c r="M1" s="308" t="s">
        <v>10</v>
      </c>
      <c r="N1" s="309" t="s">
        <v>136</v>
      </c>
      <c r="O1" s="310" t="s">
        <v>12</v>
      </c>
      <c r="P1" s="311" t="s">
        <v>20</v>
      </c>
      <c r="Q1" s="306" t="s">
        <v>21</v>
      </c>
    </row>
    <row r="2" spans="1:17" s="301" customFormat="1" ht="39" x14ac:dyDescent="0.25">
      <c r="A2" s="291" t="s">
        <v>137</v>
      </c>
      <c r="B2" s="291" t="s">
        <v>138</v>
      </c>
      <c r="C2" s="292" t="s">
        <v>51</v>
      </c>
      <c r="D2" s="292" t="s">
        <v>72</v>
      </c>
      <c r="E2" s="292" t="s">
        <v>139</v>
      </c>
      <c r="F2" s="292"/>
      <c r="G2" s="292"/>
      <c r="H2" s="293">
        <v>3</v>
      </c>
      <c r="I2" s="294">
        <v>2</v>
      </c>
      <c r="J2" s="292"/>
      <c r="K2" s="295">
        <v>2.5999999999999999E-2</v>
      </c>
      <c r="L2" s="296">
        <v>44204</v>
      </c>
      <c r="M2" s="297">
        <v>45299</v>
      </c>
      <c r="N2" s="298"/>
      <c r="O2" s="299"/>
      <c r="P2" s="300">
        <v>115.38461538461539</v>
      </c>
      <c r="Q2" s="295" t="s">
        <v>30</v>
      </c>
    </row>
    <row r="3" spans="1:17" ht="39" x14ac:dyDescent="0.25">
      <c r="A3" s="11" t="s">
        <v>140</v>
      </c>
      <c r="B3" s="11" t="s">
        <v>141</v>
      </c>
      <c r="C3" s="29" t="s">
        <v>28</v>
      </c>
      <c r="D3" s="29" t="s">
        <v>49</v>
      </c>
      <c r="E3" s="29" t="s">
        <v>26</v>
      </c>
      <c r="F3" s="29"/>
      <c r="G3" s="29"/>
      <c r="H3" s="30">
        <v>1</v>
      </c>
      <c r="I3" s="31">
        <v>1</v>
      </c>
      <c r="J3" s="29"/>
      <c r="K3" s="32">
        <v>1.78E-2</v>
      </c>
      <c r="L3" s="34">
        <v>44228</v>
      </c>
      <c r="M3" s="35">
        <v>45323</v>
      </c>
      <c r="N3" s="36"/>
      <c r="O3" s="37"/>
      <c r="P3" s="38">
        <v>56.17977528089888</v>
      </c>
      <c r="Q3" s="32" t="s">
        <v>27</v>
      </c>
    </row>
    <row r="4" spans="1:17" ht="51.75" x14ac:dyDescent="0.25">
      <c r="A4" s="11" t="s">
        <v>142</v>
      </c>
      <c r="B4" s="11" t="s">
        <v>143</v>
      </c>
      <c r="C4" s="29" t="s">
        <v>28</v>
      </c>
      <c r="D4" s="29" t="s">
        <v>40</v>
      </c>
      <c r="E4" s="29" t="s">
        <v>26</v>
      </c>
      <c r="F4" s="29" t="s">
        <v>386</v>
      </c>
      <c r="G4" s="29"/>
      <c r="H4" s="30">
        <v>4</v>
      </c>
      <c r="I4" s="31">
        <v>2</v>
      </c>
      <c r="J4" s="29"/>
      <c r="K4" s="32">
        <v>6.7900000000000002E-2</v>
      </c>
      <c r="L4" s="34">
        <v>44284</v>
      </c>
      <c r="M4" s="35">
        <v>45380</v>
      </c>
      <c r="N4" s="36"/>
      <c r="O4" s="37"/>
      <c r="P4" s="38">
        <v>58.910162002945505</v>
      </c>
      <c r="Q4" s="32" t="s">
        <v>27</v>
      </c>
    </row>
    <row r="5" spans="1:17" ht="39" x14ac:dyDescent="0.25">
      <c r="A5" s="11" t="s">
        <v>144</v>
      </c>
      <c r="B5" s="11" t="s">
        <v>145</v>
      </c>
      <c r="C5" s="29" t="s">
        <v>28</v>
      </c>
      <c r="D5" s="29" t="s">
        <v>49</v>
      </c>
      <c r="E5" s="29" t="s">
        <v>146</v>
      </c>
      <c r="F5" s="29" t="s">
        <v>84</v>
      </c>
      <c r="G5" s="29"/>
      <c r="H5" s="30">
        <v>2</v>
      </c>
      <c r="I5" s="31">
        <v>2</v>
      </c>
      <c r="J5" s="29"/>
      <c r="K5" s="32">
        <v>2.3133000000000001E-2</v>
      </c>
      <c r="L5" s="34">
        <v>44293</v>
      </c>
      <c r="M5" s="35">
        <v>45389</v>
      </c>
      <c r="N5" s="36"/>
      <c r="O5" s="37"/>
      <c r="P5" s="38">
        <v>86.456577184109278</v>
      </c>
      <c r="Q5" s="32" t="s">
        <v>27</v>
      </c>
    </row>
    <row r="6" spans="1:17" ht="39" x14ac:dyDescent="0.25">
      <c r="A6" s="11" t="s">
        <v>147</v>
      </c>
      <c r="B6" s="11" t="s">
        <v>148</v>
      </c>
      <c r="C6" s="29" t="s">
        <v>28</v>
      </c>
      <c r="D6" s="29" t="s">
        <v>49</v>
      </c>
      <c r="E6" s="29" t="s">
        <v>37</v>
      </c>
      <c r="F6" s="29" t="s">
        <v>84</v>
      </c>
      <c r="G6" s="29"/>
      <c r="H6" s="30">
        <v>6</v>
      </c>
      <c r="I6" s="31">
        <v>6</v>
      </c>
      <c r="J6" s="29"/>
      <c r="K6" s="32">
        <v>0.19</v>
      </c>
      <c r="L6" s="34">
        <v>44336</v>
      </c>
      <c r="M6" s="35">
        <v>45432</v>
      </c>
      <c r="N6" s="36"/>
      <c r="O6" s="37"/>
      <c r="P6" s="38">
        <v>31.578947368421051</v>
      </c>
      <c r="Q6" s="32" t="s">
        <v>27</v>
      </c>
    </row>
    <row r="7" spans="1:17" ht="26.25" x14ac:dyDescent="0.25">
      <c r="A7" s="11" t="s">
        <v>149</v>
      </c>
      <c r="B7" s="11" t="s">
        <v>150</v>
      </c>
      <c r="C7" s="29" t="s">
        <v>65</v>
      </c>
      <c r="D7" s="29" t="s">
        <v>387</v>
      </c>
      <c r="E7" s="29" t="s">
        <v>155</v>
      </c>
      <c r="F7" s="29"/>
      <c r="G7" s="29" t="s">
        <v>52</v>
      </c>
      <c r="H7" s="30">
        <v>6</v>
      </c>
      <c r="I7" s="31">
        <v>5</v>
      </c>
      <c r="J7" s="29"/>
      <c r="K7" s="32">
        <v>0.15</v>
      </c>
      <c r="L7" s="34">
        <v>44337</v>
      </c>
      <c r="M7" s="35">
        <v>45433</v>
      </c>
      <c r="N7" s="36"/>
      <c r="O7" s="37"/>
      <c r="P7" s="38">
        <v>40</v>
      </c>
      <c r="Q7" s="32" t="s">
        <v>27</v>
      </c>
    </row>
    <row r="8" spans="1:17" ht="26.25" x14ac:dyDescent="0.25">
      <c r="A8" s="14" t="s">
        <v>151</v>
      </c>
      <c r="B8" s="48" t="s">
        <v>152</v>
      </c>
      <c r="C8" s="51" t="s">
        <v>24</v>
      </c>
      <c r="D8" s="51" t="s">
        <v>25</v>
      </c>
      <c r="E8" s="52" t="s">
        <v>26</v>
      </c>
      <c r="F8" s="52"/>
      <c r="G8" s="52"/>
      <c r="H8" s="53">
        <v>2</v>
      </c>
      <c r="I8" s="56">
        <v>1</v>
      </c>
      <c r="J8" s="52"/>
      <c r="K8" s="52">
        <v>0.28999999999999998</v>
      </c>
      <c r="L8" s="54">
        <v>44340</v>
      </c>
      <c r="M8" s="35">
        <v>45436</v>
      </c>
      <c r="N8" s="55"/>
      <c r="O8" s="55"/>
      <c r="P8" s="38">
        <v>6.8965517241379315</v>
      </c>
      <c r="Q8" s="32" t="s">
        <v>27</v>
      </c>
    </row>
    <row r="9" spans="1:17" ht="26.25" x14ac:dyDescent="0.25">
      <c r="A9" s="11" t="s">
        <v>153</v>
      </c>
      <c r="B9" s="11" t="s">
        <v>154</v>
      </c>
      <c r="C9" s="29" t="s">
        <v>51</v>
      </c>
      <c r="D9" s="29" t="s">
        <v>39</v>
      </c>
      <c r="E9" s="29"/>
      <c r="F9" s="29"/>
      <c r="G9" s="29"/>
      <c r="H9" s="30">
        <v>51</v>
      </c>
      <c r="I9" s="31">
        <v>47</v>
      </c>
      <c r="J9" s="29"/>
      <c r="K9" s="29">
        <v>0.55000000000000004</v>
      </c>
      <c r="L9" s="34">
        <v>44363</v>
      </c>
      <c r="M9" s="35">
        <v>45459</v>
      </c>
      <c r="N9" s="36"/>
      <c r="O9" s="37"/>
      <c r="P9" s="38">
        <v>92.72727272727272</v>
      </c>
      <c r="Q9" s="32" t="s">
        <v>27</v>
      </c>
    </row>
    <row r="10" spans="1:17" ht="26.25" x14ac:dyDescent="0.25">
      <c r="A10" s="11" t="s">
        <v>156</v>
      </c>
      <c r="B10" s="11" t="s">
        <v>157</v>
      </c>
      <c r="C10" s="29" t="s">
        <v>388</v>
      </c>
      <c r="D10" s="29" t="s">
        <v>389</v>
      </c>
      <c r="E10" s="29" t="s">
        <v>26</v>
      </c>
      <c r="F10" s="29"/>
      <c r="G10" s="29"/>
      <c r="H10" s="30">
        <v>2</v>
      </c>
      <c r="I10" s="31">
        <v>1</v>
      </c>
      <c r="J10" s="29"/>
      <c r="K10" s="32"/>
      <c r="L10" s="34">
        <v>44376</v>
      </c>
      <c r="M10" s="35">
        <v>45472</v>
      </c>
      <c r="N10" s="36"/>
      <c r="O10" s="37"/>
      <c r="P10" s="38"/>
      <c r="Q10" s="32" t="s">
        <v>27</v>
      </c>
    </row>
    <row r="11" spans="1:17" ht="39" x14ac:dyDescent="0.25">
      <c r="A11" s="11" t="s">
        <v>158</v>
      </c>
      <c r="B11" s="11" t="s">
        <v>159</v>
      </c>
      <c r="C11" s="29" t="s">
        <v>62</v>
      </c>
      <c r="D11" s="29" t="s">
        <v>39</v>
      </c>
      <c r="E11" s="29" t="s">
        <v>26</v>
      </c>
      <c r="F11" s="29" t="s">
        <v>390</v>
      </c>
      <c r="G11" s="29"/>
      <c r="H11" s="30">
        <v>1</v>
      </c>
      <c r="I11" s="31">
        <v>1</v>
      </c>
      <c r="J11" s="29"/>
      <c r="K11" s="32">
        <v>2.0199999999999999E-2</v>
      </c>
      <c r="L11" s="34">
        <v>44411</v>
      </c>
      <c r="M11" s="35">
        <v>45507</v>
      </c>
      <c r="N11" s="36"/>
      <c r="O11" s="37"/>
      <c r="P11" s="38">
        <v>49.504950495049506</v>
      </c>
      <c r="Q11" s="32" t="s">
        <v>27</v>
      </c>
    </row>
    <row r="12" spans="1:17" ht="39" x14ac:dyDescent="0.25">
      <c r="A12" s="14" t="s">
        <v>160</v>
      </c>
      <c r="B12" s="48" t="s">
        <v>161</v>
      </c>
      <c r="C12" s="51" t="s">
        <v>33</v>
      </c>
      <c r="D12" s="51" t="s">
        <v>42</v>
      </c>
      <c r="E12" s="52" t="s">
        <v>168</v>
      </c>
      <c r="F12" s="52"/>
      <c r="G12" s="52"/>
      <c r="H12" s="53">
        <v>2</v>
      </c>
      <c r="I12" s="56">
        <v>2</v>
      </c>
      <c r="J12" s="52"/>
      <c r="K12" s="52">
        <v>6.5422999999999995E-2</v>
      </c>
      <c r="L12" s="54">
        <v>44419</v>
      </c>
      <c r="M12" s="35">
        <v>45515</v>
      </c>
      <c r="N12" s="55"/>
      <c r="O12" s="55"/>
      <c r="P12" s="56">
        <v>30.570288736377119</v>
      </c>
      <c r="Q12" s="52" t="s">
        <v>27</v>
      </c>
    </row>
    <row r="13" spans="1:17" ht="26.25" x14ac:dyDescent="0.25">
      <c r="A13" s="14" t="s">
        <v>162</v>
      </c>
      <c r="B13" s="48" t="s">
        <v>163</v>
      </c>
      <c r="C13" s="51" t="s">
        <v>65</v>
      </c>
      <c r="D13" s="51" t="s">
        <v>387</v>
      </c>
      <c r="E13" s="52" t="s">
        <v>26</v>
      </c>
      <c r="F13" s="52"/>
      <c r="G13" s="52"/>
      <c r="H13" s="53">
        <v>1</v>
      </c>
      <c r="I13" s="56">
        <v>1</v>
      </c>
      <c r="J13" s="52"/>
      <c r="K13" s="52">
        <v>8.2299999999999998E-2</v>
      </c>
      <c r="L13" s="54">
        <v>44420</v>
      </c>
      <c r="M13" s="35">
        <v>45516</v>
      </c>
      <c r="N13" s="55"/>
      <c r="O13" s="55"/>
      <c r="P13" s="56">
        <v>12.150668286755772</v>
      </c>
      <c r="Q13" s="52" t="s">
        <v>27</v>
      </c>
    </row>
    <row r="14" spans="1:17" ht="26.25" x14ac:dyDescent="0.25">
      <c r="A14" s="14" t="s">
        <v>164</v>
      </c>
      <c r="B14" s="48" t="s">
        <v>165</v>
      </c>
      <c r="C14" s="51" t="s">
        <v>24</v>
      </c>
      <c r="D14" s="51" t="s">
        <v>25</v>
      </c>
      <c r="E14" s="52" t="s">
        <v>26</v>
      </c>
      <c r="F14" s="52" t="s">
        <v>44</v>
      </c>
      <c r="G14" s="52"/>
      <c r="H14" s="53">
        <v>22</v>
      </c>
      <c r="I14" s="56">
        <v>21</v>
      </c>
      <c r="J14" s="52"/>
      <c r="K14" s="52">
        <v>0.87</v>
      </c>
      <c r="L14" s="54">
        <v>44431</v>
      </c>
      <c r="M14" s="35">
        <v>45527</v>
      </c>
      <c r="N14" s="55"/>
      <c r="O14" s="55"/>
      <c r="P14" s="56">
        <v>25.287356321839081</v>
      </c>
      <c r="Q14" s="52" t="s">
        <v>27</v>
      </c>
    </row>
    <row r="15" spans="1:17" ht="39" x14ac:dyDescent="0.25">
      <c r="A15" s="68" t="s">
        <v>166</v>
      </c>
      <c r="B15" s="48" t="s">
        <v>167</v>
      </c>
      <c r="C15" s="51" t="s">
        <v>24</v>
      </c>
      <c r="D15" s="51" t="s">
        <v>25</v>
      </c>
      <c r="E15" s="52" t="s">
        <v>26</v>
      </c>
      <c r="F15" s="52"/>
      <c r="G15" s="52"/>
      <c r="H15" s="53">
        <v>5</v>
      </c>
      <c r="I15" s="56">
        <v>4</v>
      </c>
      <c r="J15" s="53"/>
      <c r="K15" s="53">
        <v>0.37169999999999997</v>
      </c>
      <c r="L15" s="55">
        <v>44431</v>
      </c>
      <c r="M15" s="35">
        <v>45527</v>
      </c>
      <c r="N15" s="55">
        <v>44431</v>
      </c>
      <c r="O15" s="55"/>
      <c r="P15" s="38">
        <v>13.451708366962604</v>
      </c>
      <c r="Q15" s="32" t="s">
        <v>27</v>
      </c>
    </row>
    <row r="16" spans="1:17" ht="26.25" x14ac:dyDescent="0.25">
      <c r="A16" s="14" t="s">
        <v>169</v>
      </c>
      <c r="B16" s="48" t="s">
        <v>170</v>
      </c>
      <c r="C16" s="51" t="s">
        <v>28</v>
      </c>
      <c r="D16" s="51" t="s">
        <v>49</v>
      </c>
      <c r="E16" s="52" t="s">
        <v>146</v>
      </c>
      <c r="F16" s="290" t="s">
        <v>38</v>
      </c>
      <c r="G16" s="52"/>
      <c r="H16" s="53">
        <v>2</v>
      </c>
      <c r="I16" s="56">
        <v>2</v>
      </c>
      <c r="J16" s="52"/>
      <c r="K16" s="52">
        <v>3.9903000000000001E-2</v>
      </c>
      <c r="L16" s="54">
        <v>44433</v>
      </c>
      <c r="M16" s="35">
        <v>45529</v>
      </c>
      <c r="N16" s="55"/>
      <c r="O16" s="55"/>
      <c r="P16" s="56">
        <v>50.121544746009072</v>
      </c>
      <c r="Q16" s="52" t="s">
        <v>27</v>
      </c>
    </row>
    <row r="17" spans="1:17" ht="26.25" x14ac:dyDescent="0.25">
      <c r="A17" s="68" t="s">
        <v>171</v>
      </c>
      <c r="B17" s="48" t="s">
        <v>172</v>
      </c>
      <c r="C17" s="51" t="s">
        <v>24</v>
      </c>
      <c r="D17" s="51" t="s">
        <v>25</v>
      </c>
      <c r="E17" s="52" t="s">
        <v>179</v>
      </c>
      <c r="F17" s="52" t="s">
        <v>44</v>
      </c>
      <c r="G17" s="52"/>
      <c r="H17" s="53">
        <v>5</v>
      </c>
      <c r="I17" s="56">
        <v>4</v>
      </c>
      <c r="J17" s="53"/>
      <c r="K17" s="53">
        <v>0.24</v>
      </c>
      <c r="L17" s="55">
        <v>44446</v>
      </c>
      <c r="M17" s="35">
        <v>45542</v>
      </c>
      <c r="N17" s="55">
        <v>44446</v>
      </c>
      <c r="O17" s="55"/>
      <c r="P17" s="38">
        <v>20.833333333333336</v>
      </c>
      <c r="Q17" s="32" t="s">
        <v>27</v>
      </c>
    </row>
    <row r="18" spans="1:17" ht="26.25" x14ac:dyDescent="0.25">
      <c r="A18" s="11" t="s">
        <v>173</v>
      </c>
      <c r="B18" s="11" t="s">
        <v>174</v>
      </c>
      <c r="C18" s="29" t="s">
        <v>388</v>
      </c>
      <c r="D18" s="29" t="s">
        <v>389</v>
      </c>
      <c r="E18" s="29" t="s">
        <v>26</v>
      </c>
      <c r="F18" s="29"/>
      <c r="G18" s="29"/>
      <c r="H18" s="30">
        <v>1</v>
      </c>
      <c r="I18" s="31">
        <v>1</v>
      </c>
      <c r="J18" s="29"/>
      <c r="K18" s="32"/>
      <c r="L18" s="34">
        <v>44449</v>
      </c>
      <c r="M18" s="35">
        <v>45545</v>
      </c>
      <c r="N18" s="36"/>
      <c r="O18" s="37"/>
      <c r="P18" s="38"/>
      <c r="Q18" s="32" t="s">
        <v>27</v>
      </c>
    </row>
    <row r="19" spans="1:17" ht="39" x14ac:dyDescent="0.25">
      <c r="A19" s="11" t="s">
        <v>175</v>
      </c>
      <c r="B19" s="11" t="s">
        <v>176</v>
      </c>
      <c r="C19" s="29" t="s">
        <v>51</v>
      </c>
      <c r="D19" s="29" t="s">
        <v>63</v>
      </c>
      <c r="E19" s="29" t="s">
        <v>180</v>
      </c>
      <c r="F19" s="29"/>
      <c r="G19" s="29"/>
      <c r="H19" s="30">
        <v>10</v>
      </c>
      <c r="I19" s="31">
        <v>10</v>
      </c>
      <c r="J19" s="29"/>
      <c r="K19" s="32">
        <v>1.79267E-2</v>
      </c>
      <c r="L19" s="34">
        <v>44449</v>
      </c>
      <c r="M19" s="35">
        <v>45545</v>
      </c>
      <c r="N19" s="36"/>
      <c r="O19" s="37"/>
      <c r="P19" s="38">
        <v>557.82715167878075</v>
      </c>
      <c r="Q19" s="32" t="s">
        <v>27</v>
      </c>
    </row>
    <row r="20" spans="1:17" ht="39" x14ac:dyDescent="0.25">
      <c r="A20" s="11" t="s">
        <v>177</v>
      </c>
      <c r="B20" s="11" t="s">
        <v>178</v>
      </c>
      <c r="C20" s="29" t="s">
        <v>51</v>
      </c>
      <c r="D20" s="29" t="s">
        <v>39</v>
      </c>
      <c r="E20" s="29" t="s">
        <v>37</v>
      </c>
      <c r="F20" s="29"/>
      <c r="G20" s="29"/>
      <c r="H20" s="30">
        <v>20</v>
      </c>
      <c r="I20" s="31">
        <v>20</v>
      </c>
      <c r="J20" s="29"/>
      <c r="K20" s="32"/>
      <c r="L20" s="34">
        <v>44449</v>
      </c>
      <c r="M20" s="35">
        <v>45545</v>
      </c>
      <c r="N20" s="36"/>
      <c r="O20" s="37"/>
      <c r="P20" s="38"/>
      <c r="Q20" s="32" t="s">
        <v>27</v>
      </c>
    </row>
    <row r="21" spans="1:17" ht="39" x14ac:dyDescent="0.25">
      <c r="A21" s="11" t="s">
        <v>181</v>
      </c>
      <c r="B21" s="11" t="s">
        <v>182</v>
      </c>
      <c r="C21" s="29" t="s">
        <v>28</v>
      </c>
      <c r="D21" s="29" t="s">
        <v>49</v>
      </c>
      <c r="E21" s="29" t="s">
        <v>37</v>
      </c>
      <c r="F21" s="29"/>
      <c r="G21" s="29"/>
      <c r="H21" s="30">
        <v>24</v>
      </c>
      <c r="I21" s="31">
        <v>24</v>
      </c>
      <c r="J21" s="29"/>
      <c r="K21" s="32"/>
      <c r="L21" s="34">
        <v>44468</v>
      </c>
      <c r="M21" s="35">
        <v>45564</v>
      </c>
      <c r="N21" s="36"/>
      <c r="O21" s="37"/>
      <c r="P21" s="38"/>
      <c r="Q21" s="32" t="s">
        <v>27</v>
      </c>
    </row>
    <row r="22" spans="1:17" ht="51.75" x14ac:dyDescent="0.25">
      <c r="A22" s="11" t="s">
        <v>183</v>
      </c>
      <c r="B22" s="11" t="s">
        <v>184</v>
      </c>
      <c r="C22" s="29" t="s">
        <v>28</v>
      </c>
      <c r="D22" s="29" t="s">
        <v>29</v>
      </c>
      <c r="E22" s="29" t="s">
        <v>37</v>
      </c>
      <c r="F22" s="29" t="s">
        <v>392</v>
      </c>
      <c r="G22" s="29"/>
      <c r="H22" s="30">
        <v>6</v>
      </c>
      <c r="I22" s="31">
        <v>6</v>
      </c>
      <c r="J22" s="29"/>
      <c r="K22" s="32"/>
      <c r="L22" s="34">
        <v>44474</v>
      </c>
      <c r="M22" s="35">
        <v>45570</v>
      </c>
      <c r="N22" s="36"/>
      <c r="O22" s="37"/>
      <c r="P22" s="38"/>
      <c r="Q22" s="32" t="s">
        <v>27</v>
      </c>
    </row>
    <row r="23" spans="1:17" ht="51.75" x14ac:dyDescent="0.25">
      <c r="A23" s="11" t="s">
        <v>185</v>
      </c>
      <c r="B23" s="11" t="s">
        <v>186</v>
      </c>
      <c r="C23" s="29" t="s">
        <v>28</v>
      </c>
      <c r="D23" s="29" t="s">
        <v>29</v>
      </c>
      <c r="E23" s="29" t="s">
        <v>37</v>
      </c>
      <c r="F23" s="29" t="s">
        <v>392</v>
      </c>
      <c r="G23" s="29"/>
      <c r="H23" s="30">
        <v>20</v>
      </c>
      <c r="I23" s="31">
        <v>20</v>
      </c>
      <c r="J23" s="29"/>
      <c r="K23" s="32"/>
      <c r="L23" s="34">
        <v>44476</v>
      </c>
      <c r="M23" s="35">
        <v>45572</v>
      </c>
      <c r="N23" s="36"/>
      <c r="O23" s="37"/>
      <c r="P23" s="38"/>
      <c r="Q23" s="32" t="s">
        <v>27</v>
      </c>
    </row>
    <row r="24" spans="1:17" ht="39" x14ac:dyDescent="0.25">
      <c r="A24" s="11" t="s">
        <v>187</v>
      </c>
      <c r="B24" s="11" t="s">
        <v>188</v>
      </c>
      <c r="C24" s="29" t="s">
        <v>34</v>
      </c>
      <c r="D24" s="29" t="s">
        <v>34</v>
      </c>
      <c r="E24" s="29" t="s">
        <v>26</v>
      </c>
      <c r="F24" s="29"/>
      <c r="G24" s="29"/>
      <c r="H24" s="30">
        <v>2</v>
      </c>
      <c r="I24" s="31">
        <v>2</v>
      </c>
      <c r="J24" s="29"/>
      <c r="K24" s="32">
        <v>6.4199999999999993E-2</v>
      </c>
      <c r="L24" s="34">
        <v>44483</v>
      </c>
      <c r="M24" s="35">
        <v>45579</v>
      </c>
      <c r="N24" s="36"/>
      <c r="O24" s="37"/>
      <c r="P24" s="38">
        <v>31.152647975077883</v>
      </c>
      <c r="Q24" s="32" t="s">
        <v>27</v>
      </c>
    </row>
    <row r="25" spans="1:17" ht="39" x14ac:dyDescent="0.25">
      <c r="A25" s="11" t="s">
        <v>189</v>
      </c>
      <c r="B25" s="11" t="s">
        <v>190</v>
      </c>
      <c r="C25" s="29" t="s">
        <v>34</v>
      </c>
      <c r="D25" s="29" t="s">
        <v>34</v>
      </c>
      <c r="E25" s="29" t="s">
        <v>26</v>
      </c>
      <c r="F25" s="29"/>
      <c r="G25" s="29"/>
      <c r="H25" s="30">
        <v>2</v>
      </c>
      <c r="I25" s="31">
        <v>2</v>
      </c>
      <c r="J25" s="29"/>
      <c r="K25" s="32">
        <v>5.8799999999999998E-2</v>
      </c>
      <c r="L25" s="34">
        <v>44483</v>
      </c>
      <c r="M25" s="35">
        <v>45579</v>
      </c>
      <c r="N25" s="36"/>
      <c r="O25" s="37"/>
      <c r="P25" s="38">
        <v>34.013605442176875</v>
      </c>
      <c r="Q25" s="32" t="s">
        <v>27</v>
      </c>
    </row>
    <row r="26" spans="1:17" ht="39" x14ac:dyDescent="0.25">
      <c r="A26" s="11" t="s">
        <v>191</v>
      </c>
      <c r="B26" s="11" t="s">
        <v>192</v>
      </c>
      <c r="C26" s="29" t="s">
        <v>34</v>
      </c>
      <c r="D26" s="29" t="s">
        <v>34</v>
      </c>
      <c r="E26" s="29" t="s">
        <v>26</v>
      </c>
      <c r="F26" s="29"/>
      <c r="G26" s="29"/>
      <c r="H26" s="30">
        <v>2</v>
      </c>
      <c r="I26" s="31">
        <v>2</v>
      </c>
      <c r="J26" s="29"/>
      <c r="K26" s="32">
        <v>5.2299999999999999E-2</v>
      </c>
      <c r="L26" s="34">
        <v>44483</v>
      </c>
      <c r="M26" s="35">
        <v>45579</v>
      </c>
      <c r="N26" s="36"/>
      <c r="O26" s="37"/>
      <c r="P26" s="38">
        <v>38.24091778202677</v>
      </c>
      <c r="Q26" s="32" t="s">
        <v>27</v>
      </c>
    </row>
    <row r="27" spans="1:17" ht="51.75" x14ac:dyDescent="0.25">
      <c r="A27" s="11" t="s">
        <v>193</v>
      </c>
      <c r="B27" s="11" t="s">
        <v>194</v>
      </c>
      <c r="C27" s="29" t="s">
        <v>28</v>
      </c>
      <c r="D27" s="29" t="s">
        <v>29</v>
      </c>
      <c r="E27" s="29" t="s">
        <v>37</v>
      </c>
      <c r="F27" s="29"/>
      <c r="G27" s="29"/>
      <c r="H27" s="30">
        <v>34</v>
      </c>
      <c r="I27" s="31">
        <v>34</v>
      </c>
      <c r="J27" s="29"/>
      <c r="K27" s="32"/>
      <c r="L27" s="34">
        <v>44484</v>
      </c>
      <c r="M27" s="35">
        <v>45580</v>
      </c>
      <c r="N27" s="36"/>
      <c r="O27" s="37"/>
      <c r="P27" s="38"/>
      <c r="Q27" s="32" t="s">
        <v>27</v>
      </c>
    </row>
    <row r="28" spans="1:17" ht="51.75" x14ac:dyDescent="0.25">
      <c r="A28" s="11" t="s">
        <v>195</v>
      </c>
      <c r="B28" s="11" t="s">
        <v>1512</v>
      </c>
      <c r="C28" s="29" t="s">
        <v>28</v>
      </c>
      <c r="D28" s="29" t="s">
        <v>29</v>
      </c>
      <c r="E28" s="29" t="s">
        <v>37</v>
      </c>
      <c r="F28" s="29" t="s">
        <v>392</v>
      </c>
      <c r="G28" s="29"/>
      <c r="H28" s="30">
        <v>32</v>
      </c>
      <c r="I28" s="31">
        <v>32</v>
      </c>
      <c r="J28" s="29">
        <v>2731</v>
      </c>
      <c r="K28" s="32"/>
      <c r="L28" s="34">
        <v>44484</v>
      </c>
      <c r="M28" s="35">
        <v>45580</v>
      </c>
      <c r="N28" s="36"/>
      <c r="O28" s="37"/>
      <c r="P28" s="38"/>
      <c r="Q28" s="32" t="s">
        <v>27</v>
      </c>
    </row>
    <row r="29" spans="1:17" ht="51.75" x14ac:dyDescent="0.25">
      <c r="A29" s="11" t="s">
        <v>196</v>
      </c>
      <c r="B29" s="11" t="s">
        <v>1513</v>
      </c>
      <c r="C29" s="29" t="s">
        <v>28</v>
      </c>
      <c r="D29" s="29" t="s">
        <v>29</v>
      </c>
      <c r="E29" s="29" t="s">
        <v>37</v>
      </c>
      <c r="F29" s="29" t="s">
        <v>392</v>
      </c>
      <c r="G29" s="29"/>
      <c r="H29" s="30">
        <v>17</v>
      </c>
      <c r="I29" s="31">
        <v>17</v>
      </c>
      <c r="J29" s="29">
        <v>1440</v>
      </c>
      <c r="K29" s="32"/>
      <c r="L29" s="34">
        <v>44484</v>
      </c>
      <c r="M29" s="35">
        <v>45580</v>
      </c>
      <c r="N29" s="36"/>
      <c r="O29" s="37"/>
      <c r="P29" s="38"/>
      <c r="Q29" s="32" t="s">
        <v>27</v>
      </c>
    </row>
    <row r="30" spans="1:17" ht="51.75" x14ac:dyDescent="0.25">
      <c r="A30" s="68" t="s">
        <v>197</v>
      </c>
      <c r="B30" s="48" t="s">
        <v>198</v>
      </c>
      <c r="C30" s="51" t="s">
        <v>388</v>
      </c>
      <c r="D30" s="51" t="s">
        <v>393</v>
      </c>
      <c r="E30" s="52" t="s">
        <v>26</v>
      </c>
      <c r="F30" s="52"/>
      <c r="G30" s="52"/>
      <c r="H30" s="53">
        <v>60</v>
      </c>
      <c r="I30" s="56">
        <v>60</v>
      </c>
      <c r="J30" s="53"/>
      <c r="K30" s="53">
        <v>0.08</v>
      </c>
      <c r="L30" s="55">
        <v>44487</v>
      </c>
      <c r="M30" s="35">
        <v>45583</v>
      </c>
      <c r="N30" s="55"/>
      <c r="O30" s="55"/>
      <c r="P30" s="38">
        <v>750</v>
      </c>
      <c r="Q30" s="32" t="s">
        <v>27</v>
      </c>
    </row>
    <row r="31" spans="1:17" ht="39" x14ac:dyDescent="0.25">
      <c r="A31" s="11" t="s">
        <v>199</v>
      </c>
      <c r="B31" s="11" t="s">
        <v>200</v>
      </c>
      <c r="C31" s="29" t="s">
        <v>24</v>
      </c>
      <c r="D31" s="29" t="s">
        <v>47</v>
      </c>
      <c r="E31" s="29" t="s">
        <v>26</v>
      </c>
      <c r="F31" s="29"/>
      <c r="G31" s="29"/>
      <c r="H31" s="30">
        <v>2</v>
      </c>
      <c r="I31" s="31">
        <v>1</v>
      </c>
      <c r="J31" s="29"/>
      <c r="K31" s="32">
        <v>8.3000000000000004E-2</v>
      </c>
      <c r="L31" s="34">
        <v>44494</v>
      </c>
      <c r="M31" s="35">
        <v>45590</v>
      </c>
      <c r="N31" s="36"/>
      <c r="O31" s="37"/>
      <c r="P31" s="38">
        <v>24.096385542168672</v>
      </c>
      <c r="Q31" s="32" t="s">
        <v>27</v>
      </c>
    </row>
    <row r="32" spans="1:17" ht="26.25" x14ac:dyDescent="0.25">
      <c r="A32" s="68" t="s">
        <v>201</v>
      </c>
      <c r="B32" s="48" t="s">
        <v>202</v>
      </c>
      <c r="C32" s="51" t="s">
        <v>51</v>
      </c>
      <c r="D32" s="51" t="s">
        <v>39</v>
      </c>
      <c r="E32" s="52" t="s">
        <v>26</v>
      </c>
      <c r="F32" s="52"/>
      <c r="G32" s="52"/>
      <c r="H32" s="53">
        <v>18</v>
      </c>
      <c r="I32" s="56">
        <v>17</v>
      </c>
      <c r="J32" s="52"/>
      <c r="K32" s="52">
        <v>0.06</v>
      </c>
      <c r="L32" s="55">
        <v>44566</v>
      </c>
      <c r="M32" s="55">
        <v>45662</v>
      </c>
      <c r="N32" s="55"/>
      <c r="O32" s="55"/>
      <c r="P32" s="38">
        <v>300</v>
      </c>
      <c r="Q32" s="52"/>
    </row>
    <row r="33" spans="1:17" ht="26.25" x14ac:dyDescent="0.25">
      <c r="A33" s="68" t="s">
        <v>203</v>
      </c>
      <c r="B33" s="48" t="s">
        <v>204</v>
      </c>
      <c r="C33" s="51" t="s">
        <v>24</v>
      </c>
      <c r="D33" s="51" t="s">
        <v>47</v>
      </c>
      <c r="E33" s="52" t="s">
        <v>26</v>
      </c>
      <c r="F33" s="52"/>
      <c r="G33" s="52"/>
      <c r="H33" s="53">
        <v>27</v>
      </c>
      <c r="I33" s="56">
        <v>26</v>
      </c>
      <c r="J33" s="52"/>
      <c r="K33" s="52">
        <v>1.1200000000000001</v>
      </c>
      <c r="L33" s="55">
        <v>44566</v>
      </c>
      <c r="M33" s="55">
        <v>45662</v>
      </c>
      <c r="N33" s="55"/>
      <c r="O33" s="55"/>
      <c r="P33" s="38">
        <v>24.107142857142854</v>
      </c>
      <c r="Q33" s="52"/>
    </row>
    <row r="34" spans="1:17" ht="51.75" x14ac:dyDescent="0.25">
      <c r="A34" s="11" t="s">
        <v>205</v>
      </c>
      <c r="B34" s="11" t="s">
        <v>206</v>
      </c>
      <c r="C34" s="29" t="s">
        <v>36</v>
      </c>
      <c r="D34" s="29" t="s">
        <v>36</v>
      </c>
      <c r="E34" s="29" t="s">
        <v>26</v>
      </c>
      <c r="F34" s="29"/>
      <c r="G34" s="29"/>
      <c r="H34" s="30">
        <v>2</v>
      </c>
      <c r="I34" s="31">
        <v>2</v>
      </c>
      <c r="J34" s="29"/>
      <c r="K34" s="32">
        <v>7.4450000000000002E-2</v>
      </c>
      <c r="L34" s="34">
        <v>44607</v>
      </c>
      <c r="M34" s="35">
        <v>45703</v>
      </c>
      <c r="N34" s="36"/>
      <c r="O34" s="37"/>
      <c r="P34" s="38">
        <v>26.863666890530556</v>
      </c>
      <c r="Q34" s="32" t="s">
        <v>27</v>
      </c>
    </row>
    <row r="35" spans="1:17" ht="51.75" x14ac:dyDescent="0.25">
      <c r="A35" s="11" t="s">
        <v>207</v>
      </c>
      <c r="B35" s="11" t="s">
        <v>208</v>
      </c>
      <c r="C35" s="29" t="s">
        <v>28</v>
      </c>
      <c r="D35" s="29" t="s">
        <v>40</v>
      </c>
      <c r="E35" s="29" t="s">
        <v>26</v>
      </c>
      <c r="F35" s="29"/>
      <c r="G35" s="29"/>
      <c r="H35" s="30">
        <v>1</v>
      </c>
      <c r="I35" s="31">
        <v>1</v>
      </c>
      <c r="J35" s="29"/>
      <c r="K35" s="32"/>
      <c r="L35" s="34">
        <v>44256</v>
      </c>
      <c r="M35" s="35">
        <v>45352</v>
      </c>
      <c r="N35" s="36"/>
      <c r="O35" s="37"/>
      <c r="P35" s="38"/>
      <c r="Q35" s="32" t="s">
        <v>27</v>
      </c>
    </row>
    <row r="36" spans="1:17" ht="26.25" x14ac:dyDescent="0.25">
      <c r="A36" s="11" t="s">
        <v>209</v>
      </c>
      <c r="B36" s="11" t="s">
        <v>210</v>
      </c>
      <c r="C36" s="29" t="s">
        <v>388</v>
      </c>
      <c r="D36" s="29" t="s">
        <v>78</v>
      </c>
      <c r="E36" s="29" t="s">
        <v>26</v>
      </c>
      <c r="F36" s="29"/>
      <c r="G36" s="29"/>
      <c r="H36" s="30">
        <v>1</v>
      </c>
      <c r="I36" s="31">
        <v>1</v>
      </c>
      <c r="J36" s="29"/>
      <c r="K36" s="32">
        <v>3.8999999999999998E-3</v>
      </c>
      <c r="L36" s="34">
        <v>44622</v>
      </c>
      <c r="M36" s="35">
        <v>45718</v>
      </c>
      <c r="N36" s="36"/>
      <c r="O36" s="37"/>
      <c r="P36" s="38">
        <v>256.41025641025641</v>
      </c>
      <c r="Q36" s="32" t="s">
        <v>27</v>
      </c>
    </row>
    <row r="37" spans="1:17" ht="39" x14ac:dyDescent="0.25">
      <c r="A37" s="11" t="s">
        <v>211</v>
      </c>
      <c r="B37" s="11" t="s">
        <v>212</v>
      </c>
      <c r="C37" s="29" t="s">
        <v>62</v>
      </c>
      <c r="D37" s="29" t="s">
        <v>63</v>
      </c>
      <c r="E37" s="29" t="s">
        <v>26</v>
      </c>
      <c r="F37" s="29"/>
      <c r="G37" s="29"/>
      <c r="H37" s="30">
        <v>9</v>
      </c>
      <c r="I37" s="31">
        <v>8</v>
      </c>
      <c r="J37" s="29"/>
      <c r="K37" s="32">
        <v>0.11</v>
      </c>
      <c r="L37" s="34">
        <v>44623</v>
      </c>
      <c r="M37" s="35">
        <v>45719</v>
      </c>
      <c r="N37" s="36"/>
      <c r="O37" s="37"/>
      <c r="P37" s="38">
        <v>81.818181818181813</v>
      </c>
      <c r="Q37" s="32" t="s">
        <v>27</v>
      </c>
    </row>
    <row r="38" spans="1:17" ht="26.25" x14ac:dyDescent="0.25">
      <c r="A38" s="11" t="s">
        <v>213</v>
      </c>
      <c r="B38" s="11" t="s">
        <v>214</v>
      </c>
      <c r="C38" s="29" t="s">
        <v>34</v>
      </c>
      <c r="D38" s="29" t="s">
        <v>34</v>
      </c>
      <c r="E38" s="29" t="s">
        <v>26</v>
      </c>
      <c r="F38" s="29"/>
      <c r="G38" s="29"/>
      <c r="H38" s="30">
        <v>1</v>
      </c>
      <c r="I38" s="31">
        <v>1</v>
      </c>
      <c r="J38" s="29"/>
      <c r="K38" s="32">
        <v>0.1431</v>
      </c>
      <c r="L38" s="34">
        <v>44643</v>
      </c>
      <c r="M38" s="35">
        <v>45739</v>
      </c>
      <c r="N38" s="36"/>
      <c r="O38" s="37"/>
      <c r="P38" s="38">
        <v>6.9881201956673653</v>
      </c>
      <c r="Q38" s="32" t="s">
        <v>27</v>
      </c>
    </row>
    <row r="39" spans="1:17" ht="39" x14ac:dyDescent="0.25">
      <c r="A39" s="11" t="s">
        <v>215</v>
      </c>
      <c r="B39" s="11" t="s">
        <v>216</v>
      </c>
      <c r="C39" s="29" t="s">
        <v>24</v>
      </c>
      <c r="D39" s="29" t="s">
        <v>47</v>
      </c>
      <c r="E39" s="29" t="s">
        <v>26</v>
      </c>
      <c r="F39" s="29"/>
      <c r="G39" s="29"/>
      <c r="H39" s="30">
        <v>3</v>
      </c>
      <c r="I39" s="31">
        <v>3</v>
      </c>
      <c r="J39" s="29"/>
      <c r="K39" s="32">
        <v>0.12239999999999999</v>
      </c>
      <c r="L39" s="34">
        <v>44645</v>
      </c>
      <c r="M39" s="35">
        <v>45741</v>
      </c>
      <c r="N39" s="36"/>
      <c r="O39" s="37"/>
      <c r="P39" s="38">
        <v>24.509803921568629</v>
      </c>
      <c r="Q39" s="32" t="s">
        <v>27</v>
      </c>
    </row>
    <row r="40" spans="1:17" ht="51.75" x14ac:dyDescent="0.25">
      <c r="A40" s="11" t="s">
        <v>217</v>
      </c>
      <c r="B40" s="11" t="s">
        <v>218</v>
      </c>
      <c r="C40" s="29" t="s">
        <v>28</v>
      </c>
      <c r="D40" s="29" t="s">
        <v>394</v>
      </c>
      <c r="E40" s="29" t="s">
        <v>37</v>
      </c>
      <c r="F40" s="29" t="s">
        <v>392</v>
      </c>
      <c r="G40" s="29"/>
      <c r="H40" s="30">
        <v>21</v>
      </c>
      <c r="I40" s="31">
        <v>21</v>
      </c>
      <c r="J40" s="29"/>
      <c r="K40" s="32">
        <v>1.2</v>
      </c>
      <c r="L40" s="34">
        <v>44665</v>
      </c>
      <c r="M40" s="35">
        <v>45761</v>
      </c>
      <c r="N40" s="36"/>
      <c r="O40" s="37"/>
      <c r="P40" s="38">
        <v>17.5</v>
      </c>
      <c r="Q40" s="32" t="s">
        <v>27</v>
      </c>
    </row>
    <row r="41" spans="1:17" ht="120" x14ac:dyDescent="0.25">
      <c r="A41" s="11" t="s">
        <v>219</v>
      </c>
      <c r="B41" s="16" t="s">
        <v>220</v>
      </c>
      <c r="C41" s="29" t="s">
        <v>51</v>
      </c>
      <c r="D41" s="29" t="s">
        <v>72</v>
      </c>
      <c r="E41" s="29" t="s">
        <v>54</v>
      </c>
      <c r="F41" s="29"/>
      <c r="G41" s="29" t="s">
        <v>55</v>
      </c>
      <c r="H41" s="30">
        <v>6</v>
      </c>
      <c r="I41" s="31">
        <v>6</v>
      </c>
      <c r="J41" s="29"/>
      <c r="K41" s="32">
        <v>0.161963</v>
      </c>
      <c r="L41" s="34">
        <v>44511</v>
      </c>
      <c r="M41" s="35">
        <v>45607</v>
      </c>
      <c r="N41" s="36"/>
      <c r="O41" s="37"/>
      <c r="P41" s="38">
        <v>37.045498045849982</v>
      </c>
      <c r="Q41" s="32" t="s">
        <v>27</v>
      </c>
    </row>
    <row r="42" spans="1:17" ht="51.75" x14ac:dyDescent="0.25">
      <c r="A42" s="11" t="s">
        <v>221</v>
      </c>
      <c r="B42" s="16" t="s">
        <v>222</v>
      </c>
      <c r="C42" s="69" t="s">
        <v>24</v>
      </c>
      <c r="D42" s="29" t="s">
        <v>25</v>
      </c>
      <c r="E42" s="29" t="s">
        <v>54</v>
      </c>
      <c r="F42" s="29"/>
      <c r="G42" s="29" t="s">
        <v>55</v>
      </c>
      <c r="H42" s="30">
        <v>4</v>
      </c>
      <c r="I42" s="31">
        <v>4</v>
      </c>
      <c r="J42" s="29"/>
      <c r="K42" s="32">
        <v>0.18</v>
      </c>
      <c r="L42" s="34">
        <v>44685</v>
      </c>
      <c r="M42" s="35">
        <v>45781</v>
      </c>
      <c r="N42" s="36"/>
      <c r="O42" s="37"/>
      <c r="P42" s="38">
        <v>22.222222222222221</v>
      </c>
      <c r="Q42" s="32" t="s">
        <v>233</v>
      </c>
    </row>
    <row r="43" spans="1:17" ht="30" x14ac:dyDescent="0.25">
      <c r="A43" s="11" t="s">
        <v>223</v>
      </c>
      <c r="B43" s="16" t="s">
        <v>224</v>
      </c>
      <c r="C43" s="29" t="s">
        <v>34</v>
      </c>
      <c r="D43" s="29" t="s">
        <v>34</v>
      </c>
      <c r="E43" s="29" t="s">
        <v>54</v>
      </c>
      <c r="F43" s="29"/>
      <c r="G43" s="29" t="s">
        <v>55</v>
      </c>
      <c r="H43" s="30">
        <v>4</v>
      </c>
      <c r="I43" s="31">
        <v>3</v>
      </c>
      <c r="J43" s="29"/>
      <c r="K43" s="32">
        <v>0.2</v>
      </c>
      <c r="L43" s="34">
        <v>44739</v>
      </c>
      <c r="M43" s="35">
        <v>45835</v>
      </c>
      <c r="N43" s="36"/>
      <c r="O43" s="37"/>
      <c r="P43" s="38">
        <v>20</v>
      </c>
      <c r="Q43" s="32" t="s">
        <v>27</v>
      </c>
    </row>
    <row r="44" spans="1:17" ht="51.75" x14ac:dyDescent="0.25">
      <c r="A44" s="11" t="s">
        <v>225</v>
      </c>
      <c r="B44" s="16" t="s">
        <v>226</v>
      </c>
      <c r="C44" s="69" t="s">
        <v>24</v>
      </c>
      <c r="D44" s="29" t="s">
        <v>25</v>
      </c>
      <c r="E44" s="29" t="s">
        <v>231</v>
      </c>
      <c r="F44" s="29" t="s">
        <v>84</v>
      </c>
      <c r="G44" s="29" t="s">
        <v>55</v>
      </c>
      <c r="H44" s="30">
        <v>10</v>
      </c>
      <c r="I44" s="31">
        <v>10</v>
      </c>
      <c r="J44" s="29">
        <v>641</v>
      </c>
      <c r="K44" s="32">
        <v>0.08</v>
      </c>
      <c r="L44" s="34">
        <v>44743</v>
      </c>
      <c r="M44" s="35">
        <v>45839</v>
      </c>
      <c r="N44" s="36"/>
      <c r="O44" s="37"/>
      <c r="P44" s="38">
        <v>125</v>
      </c>
      <c r="Q44" s="32" t="s">
        <v>27</v>
      </c>
    </row>
    <row r="45" spans="1:17" ht="51.75" x14ac:dyDescent="0.25">
      <c r="A45" s="11" t="s">
        <v>227</v>
      </c>
      <c r="B45" s="11" t="s">
        <v>228</v>
      </c>
      <c r="C45" s="29" t="s">
        <v>28</v>
      </c>
      <c r="D45" s="29" t="s">
        <v>29</v>
      </c>
      <c r="E45" s="29" t="s">
        <v>232</v>
      </c>
      <c r="F45" s="29"/>
      <c r="G45" s="29" t="s">
        <v>55</v>
      </c>
      <c r="H45" s="30">
        <v>5</v>
      </c>
      <c r="I45" s="31">
        <v>5</v>
      </c>
      <c r="J45" s="29"/>
      <c r="K45" s="32"/>
      <c r="L45" s="34">
        <v>44762</v>
      </c>
      <c r="M45" s="35">
        <v>45858</v>
      </c>
      <c r="N45" s="36"/>
      <c r="O45" s="37"/>
      <c r="P45" s="38"/>
      <c r="Q45" s="32" t="s">
        <v>27</v>
      </c>
    </row>
    <row r="46" spans="1:17" ht="39" x14ac:dyDescent="0.25">
      <c r="A46" s="11" t="s">
        <v>229</v>
      </c>
      <c r="B46" s="11" t="s">
        <v>230</v>
      </c>
      <c r="C46" s="29" t="s">
        <v>51</v>
      </c>
      <c r="D46" s="29" t="s">
        <v>72</v>
      </c>
      <c r="E46" s="29" t="s">
        <v>54</v>
      </c>
      <c r="F46" s="29"/>
      <c r="G46" s="29" t="s">
        <v>55</v>
      </c>
      <c r="H46" s="30">
        <v>4</v>
      </c>
      <c r="I46" s="31">
        <v>4</v>
      </c>
      <c r="J46" s="29"/>
      <c r="K46" s="32">
        <v>0.1</v>
      </c>
      <c r="L46" s="34">
        <v>44697</v>
      </c>
      <c r="M46" s="35">
        <v>45793</v>
      </c>
      <c r="N46" s="36"/>
      <c r="O46" s="37"/>
      <c r="P46" s="38">
        <v>40</v>
      </c>
      <c r="Q46" s="32" t="s">
        <v>74</v>
      </c>
    </row>
    <row r="47" spans="1:17" ht="30" x14ac:dyDescent="0.25">
      <c r="A47" s="70" t="s">
        <v>234</v>
      </c>
      <c r="B47" s="5" t="s">
        <v>235</v>
      </c>
      <c r="C47" s="8" t="s">
        <v>34</v>
      </c>
      <c r="D47" s="8" t="s">
        <v>34</v>
      </c>
      <c r="E47" s="4" t="s">
        <v>54</v>
      </c>
      <c r="F47" s="4"/>
      <c r="G47" s="4" t="s">
        <v>55</v>
      </c>
      <c r="H47" s="40">
        <v>25</v>
      </c>
      <c r="I47" s="41">
        <v>25</v>
      </c>
      <c r="J47" s="4"/>
      <c r="K47" s="4">
        <v>0.27</v>
      </c>
      <c r="L47" s="26">
        <v>44712</v>
      </c>
      <c r="M47" s="26">
        <v>45808</v>
      </c>
      <c r="N47" s="26"/>
      <c r="O47" s="26"/>
      <c r="P47" s="38">
        <v>92.592592592592581</v>
      </c>
      <c r="Q47" s="4"/>
    </row>
    <row r="48" spans="1:17" ht="39" x14ac:dyDescent="0.25">
      <c r="A48" s="11" t="s">
        <v>236</v>
      </c>
      <c r="B48" s="11" t="s">
        <v>237</v>
      </c>
      <c r="C48" s="29" t="s">
        <v>51</v>
      </c>
      <c r="D48" s="29" t="s">
        <v>39</v>
      </c>
      <c r="E48" s="29" t="s">
        <v>54</v>
      </c>
      <c r="F48" s="29" t="s">
        <v>84</v>
      </c>
      <c r="G48" s="29" t="s">
        <v>395</v>
      </c>
      <c r="H48" s="30">
        <v>2</v>
      </c>
      <c r="I48" s="31">
        <v>2</v>
      </c>
      <c r="J48" s="29">
        <v>272.89999999999998</v>
      </c>
      <c r="K48" s="32">
        <v>4.4299999999999999E-2</v>
      </c>
      <c r="L48" s="34">
        <v>44719</v>
      </c>
      <c r="M48" s="35">
        <v>45815</v>
      </c>
      <c r="N48" s="36"/>
      <c r="O48" s="37"/>
      <c r="P48" s="38">
        <v>45.146726862302486</v>
      </c>
      <c r="Q48" s="32"/>
    </row>
    <row r="49" spans="1:17" ht="39" x14ac:dyDescent="0.25">
      <c r="A49" s="11" t="s">
        <v>238</v>
      </c>
      <c r="B49" s="11" t="s">
        <v>239</v>
      </c>
      <c r="C49" s="29" t="s">
        <v>51</v>
      </c>
      <c r="D49" s="29" t="s">
        <v>63</v>
      </c>
      <c r="E49" s="29" t="s">
        <v>248</v>
      </c>
      <c r="F49" s="29"/>
      <c r="G49" s="29" t="s">
        <v>55</v>
      </c>
      <c r="H49" s="30">
        <v>7</v>
      </c>
      <c r="I49" s="31">
        <v>6</v>
      </c>
      <c r="J49" s="29" t="s">
        <v>396</v>
      </c>
      <c r="K49" s="32">
        <v>0.28000000000000003</v>
      </c>
      <c r="L49" s="34">
        <v>44720</v>
      </c>
      <c r="M49" s="35">
        <v>45816</v>
      </c>
      <c r="N49" s="36"/>
      <c r="O49" s="37"/>
      <c r="P49" s="38">
        <v>24.999999999999996</v>
      </c>
      <c r="Q49" s="4" t="s">
        <v>27</v>
      </c>
    </row>
    <row r="50" spans="1:17" ht="51.75" x14ac:dyDescent="0.25">
      <c r="A50" s="11" t="s">
        <v>240</v>
      </c>
      <c r="B50" s="11" t="s">
        <v>241</v>
      </c>
      <c r="C50" s="29" t="s">
        <v>36</v>
      </c>
      <c r="D50" s="29" t="s">
        <v>36</v>
      </c>
      <c r="E50" s="29" t="s">
        <v>54</v>
      </c>
      <c r="F50" s="29"/>
      <c r="G50" s="29" t="s">
        <v>55</v>
      </c>
      <c r="H50" s="30">
        <v>1</v>
      </c>
      <c r="I50" s="31">
        <v>1</v>
      </c>
      <c r="J50" s="29"/>
      <c r="K50" s="32">
        <v>3.8929999999999999E-2</v>
      </c>
      <c r="L50" s="34">
        <v>44757</v>
      </c>
      <c r="M50" s="35">
        <v>45853</v>
      </c>
      <c r="N50" s="36"/>
      <c r="O50" s="37"/>
      <c r="P50" s="38">
        <v>25.687130747495505</v>
      </c>
      <c r="Q50" s="32" t="s">
        <v>27</v>
      </c>
    </row>
    <row r="51" spans="1:17" ht="39" x14ac:dyDescent="0.25">
      <c r="A51" s="11" t="s">
        <v>242</v>
      </c>
      <c r="B51" s="11" t="s">
        <v>243</v>
      </c>
      <c r="C51" s="50" t="s">
        <v>51</v>
      </c>
      <c r="D51" s="29" t="s">
        <v>63</v>
      </c>
      <c r="E51" s="29" t="s">
        <v>54</v>
      </c>
      <c r="F51" s="29" t="s">
        <v>84</v>
      </c>
      <c r="G51" s="29" t="s">
        <v>55</v>
      </c>
      <c r="H51" s="30">
        <v>1</v>
      </c>
      <c r="I51" s="31">
        <v>1</v>
      </c>
      <c r="J51" s="29"/>
      <c r="K51" s="32">
        <v>0.01</v>
      </c>
      <c r="L51" s="34">
        <v>44762</v>
      </c>
      <c r="M51" s="35">
        <v>45858</v>
      </c>
      <c r="N51" s="36"/>
      <c r="O51" s="37"/>
      <c r="P51" s="38">
        <v>100</v>
      </c>
      <c r="Q51" s="32" t="s">
        <v>27</v>
      </c>
    </row>
    <row r="52" spans="1:17" ht="75" x14ac:dyDescent="0.25">
      <c r="A52" s="70" t="s">
        <v>244</v>
      </c>
      <c r="B52" s="5" t="s">
        <v>245</v>
      </c>
      <c r="C52" s="8" t="s">
        <v>388</v>
      </c>
      <c r="D52" s="8" t="s">
        <v>393</v>
      </c>
      <c r="E52" s="4" t="s">
        <v>54</v>
      </c>
      <c r="F52" s="7" t="s">
        <v>38</v>
      </c>
      <c r="G52" s="4"/>
      <c r="H52" s="40">
        <v>97</v>
      </c>
      <c r="I52" s="41">
        <v>97</v>
      </c>
      <c r="J52" s="4"/>
      <c r="K52" s="4">
        <v>1.45</v>
      </c>
      <c r="L52" s="26">
        <v>44396</v>
      </c>
      <c r="M52" s="26"/>
      <c r="N52" s="26">
        <v>44601</v>
      </c>
      <c r="O52" s="26"/>
      <c r="P52" s="38">
        <v>66.896551724137936</v>
      </c>
      <c r="Q52" s="4"/>
    </row>
    <row r="53" spans="1:17" ht="51.75" x14ac:dyDescent="0.25">
      <c r="A53" s="11" t="s">
        <v>246</v>
      </c>
      <c r="B53" s="11" t="s">
        <v>247</v>
      </c>
      <c r="C53" s="29" t="s">
        <v>36</v>
      </c>
      <c r="D53" s="29" t="s">
        <v>36</v>
      </c>
      <c r="E53" s="29" t="s">
        <v>54</v>
      </c>
      <c r="F53" s="29"/>
      <c r="G53" s="29"/>
      <c r="H53" s="30">
        <v>1</v>
      </c>
      <c r="I53" s="31">
        <v>1</v>
      </c>
      <c r="J53" s="29"/>
      <c r="K53" s="32">
        <v>0.110738</v>
      </c>
      <c r="L53" s="34">
        <v>44509</v>
      </c>
      <c r="M53" s="35"/>
      <c r="N53" s="36">
        <v>44795</v>
      </c>
      <c r="O53" s="37"/>
      <c r="P53" s="38">
        <v>9.0303238274124507</v>
      </c>
      <c r="Q53" s="32"/>
    </row>
    <row r="54" spans="1:17" ht="30" x14ac:dyDescent="0.25">
      <c r="A54" s="70" t="s">
        <v>249</v>
      </c>
      <c r="B54" s="5" t="s">
        <v>250</v>
      </c>
      <c r="C54" s="8" t="s">
        <v>34</v>
      </c>
      <c r="D54" s="8" t="s">
        <v>34</v>
      </c>
      <c r="E54" s="4" t="s">
        <v>54</v>
      </c>
      <c r="F54" s="4" t="s">
        <v>397</v>
      </c>
      <c r="G54" s="4" t="s">
        <v>55</v>
      </c>
      <c r="H54" s="40">
        <v>2</v>
      </c>
      <c r="I54" s="41">
        <v>1</v>
      </c>
      <c r="J54" s="4"/>
      <c r="K54" s="4">
        <v>0.03</v>
      </c>
      <c r="L54" s="26">
        <v>44778</v>
      </c>
      <c r="M54" s="26">
        <v>45874</v>
      </c>
      <c r="N54" s="26"/>
      <c r="O54" s="26"/>
      <c r="P54" s="38"/>
      <c r="Q54" s="4" t="s">
        <v>27</v>
      </c>
    </row>
    <row r="55" spans="1:17" ht="39" x14ac:dyDescent="0.25">
      <c r="A55" s="11" t="s">
        <v>251</v>
      </c>
      <c r="B55" s="11" t="s">
        <v>252</v>
      </c>
      <c r="C55" s="29" t="s">
        <v>24</v>
      </c>
      <c r="D55" s="29" t="s">
        <v>47</v>
      </c>
      <c r="E55" s="29" t="s">
        <v>54</v>
      </c>
      <c r="F55" s="29" t="s">
        <v>398</v>
      </c>
      <c r="G55" s="29" t="s">
        <v>55</v>
      </c>
      <c r="H55" s="30">
        <v>1</v>
      </c>
      <c r="I55" s="31">
        <v>1</v>
      </c>
      <c r="J55" s="29"/>
      <c r="K55" s="32">
        <v>5.6230000000000002E-2</v>
      </c>
      <c r="L55" s="34">
        <v>44796</v>
      </c>
      <c r="M55" s="35">
        <v>45892</v>
      </c>
      <c r="N55" s="36"/>
      <c r="O55" s="37"/>
      <c r="P55" s="38">
        <v>17.784101013693757</v>
      </c>
      <c r="Q55" s="32" t="s">
        <v>27</v>
      </c>
    </row>
    <row r="56" spans="1:17" ht="51.75" x14ac:dyDescent="0.25">
      <c r="A56" s="11" t="s">
        <v>253</v>
      </c>
      <c r="B56" s="11" t="s">
        <v>254</v>
      </c>
      <c r="C56" s="29" t="s">
        <v>33</v>
      </c>
      <c r="D56" s="29" t="s">
        <v>42</v>
      </c>
      <c r="E56" s="29" t="s">
        <v>54</v>
      </c>
      <c r="F56" s="29"/>
      <c r="G56" s="29" t="s">
        <v>55</v>
      </c>
      <c r="H56" s="30">
        <v>1</v>
      </c>
      <c r="I56" s="31">
        <v>1</v>
      </c>
      <c r="J56" s="29"/>
      <c r="K56" s="32">
        <v>4.7199999999999999E-2</v>
      </c>
      <c r="L56" s="34">
        <v>44813</v>
      </c>
      <c r="M56" s="35">
        <v>45909</v>
      </c>
      <c r="N56" s="36"/>
      <c r="O56" s="37"/>
      <c r="P56" s="38">
        <v>21.186440677966104</v>
      </c>
      <c r="Q56" s="32" t="s">
        <v>27</v>
      </c>
    </row>
    <row r="57" spans="1:17" ht="39" x14ac:dyDescent="0.25">
      <c r="A57" s="10" t="s">
        <v>255</v>
      </c>
      <c r="B57" s="11" t="s">
        <v>256</v>
      </c>
      <c r="C57" s="29" t="s">
        <v>24</v>
      </c>
      <c r="D57" s="29" t="s">
        <v>47</v>
      </c>
      <c r="E57" s="29" t="s">
        <v>54</v>
      </c>
      <c r="F57" s="4"/>
      <c r="G57" s="29" t="s">
        <v>55</v>
      </c>
      <c r="H57" s="30">
        <v>5</v>
      </c>
      <c r="I57" s="31">
        <v>5</v>
      </c>
      <c r="J57" s="4"/>
      <c r="K57" s="58">
        <v>0.13</v>
      </c>
      <c r="L57" s="60">
        <v>44834</v>
      </c>
      <c r="M57" s="60">
        <v>45930</v>
      </c>
      <c r="N57" s="61"/>
      <c r="O57" s="4"/>
      <c r="P57" s="38"/>
      <c r="Q57" s="4" t="s">
        <v>27</v>
      </c>
    </row>
    <row r="58" spans="1:17" ht="26.25" x14ac:dyDescent="0.25">
      <c r="A58" s="11" t="s">
        <v>257</v>
      </c>
      <c r="B58" s="11" t="s">
        <v>258</v>
      </c>
      <c r="C58" s="29" t="s">
        <v>388</v>
      </c>
      <c r="D58" s="29" t="s">
        <v>393</v>
      </c>
      <c r="E58" s="29" t="s">
        <v>231</v>
      </c>
      <c r="F58" s="29"/>
      <c r="G58" s="29" t="s">
        <v>55</v>
      </c>
      <c r="H58" s="30">
        <v>1</v>
      </c>
      <c r="I58" s="31">
        <v>1</v>
      </c>
      <c r="J58" s="29"/>
      <c r="K58" s="32"/>
      <c r="L58" s="34">
        <v>44869</v>
      </c>
      <c r="M58" s="35">
        <v>45965</v>
      </c>
      <c r="N58" s="36"/>
      <c r="O58" s="37"/>
      <c r="P58" s="38"/>
      <c r="Q58" s="32" t="s">
        <v>27</v>
      </c>
    </row>
    <row r="59" spans="1:17" ht="39" x14ac:dyDescent="0.25">
      <c r="A59" s="11" t="s">
        <v>259</v>
      </c>
      <c r="B59" s="11" t="s">
        <v>226</v>
      </c>
      <c r="C59" s="29" t="s">
        <v>24</v>
      </c>
      <c r="D59" s="71" t="s">
        <v>399</v>
      </c>
      <c r="E59" s="29" t="s">
        <v>260</v>
      </c>
      <c r="F59" s="29"/>
      <c r="G59" s="29" t="s">
        <v>400</v>
      </c>
      <c r="H59" s="30">
        <v>3</v>
      </c>
      <c r="I59" s="31">
        <v>3</v>
      </c>
      <c r="J59" s="29"/>
      <c r="K59" s="32"/>
      <c r="L59" s="34">
        <v>44890</v>
      </c>
      <c r="M59" s="35">
        <v>45986</v>
      </c>
      <c r="N59" s="36"/>
      <c r="O59" s="37"/>
      <c r="P59" s="38"/>
      <c r="Q59" s="32"/>
    </row>
    <row r="60" spans="1:17" ht="39" x14ac:dyDescent="0.25">
      <c r="A60" s="11" t="s">
        <v>261</v>
      </c>
      <c r="B60" s="11" t="s">
        <v>262</v>
      </c>
      <c r="C60" s="29" t="s">
        <v>388</v>
      </c>
      <c r="D60" s="29" t="s">
        <v>393</v>
      </c>
      <c r="E60" s="29" t="s">
        <v>269</v>
      </c>
      <c r="F60" s="29"/>
      <c r="G60" s="29" t="s">
        <v>55</v>
      </c>
      <c r="H60" s="30">
        <v>2</v>
      </c>
      <c r="I60" s="31">
        <v>2</v>
      </c>
      <c r="J60" s="29"/>
      <c r="K60" s="32"/>
      <c r="L60" s="34">
        <v>44911</v>
      </c>
      <c r="M60" s="35">
        <v>46007</v>
      </c>
      <c r="N60" s="36"/>
      <c r="O60" s="37"/>
      <c r="P60" s="38"/>
      <c r="Q60" s="32"/>
    </row>
    <row r="61" spans="1:17" ht="51.75" x14ac:dyDescent="0.25">
      <c r="A61" s="11" t="s">
        <v>263</v>
      </c>
      <c r="B61" s="11" t="s">
        <v>264</v>
      </c>
      <c r="C61" s="29" t="s">
        <v>33</v>
      </c>
      <c r="D61" s="29" t="s">
        <v>42</v>
      </c>
      <c r="E61" s="29" t="s">
        <v>54</v>
      </c>
      <c r="F61" s="29"/>
      <c r="G61" s="29" t="s">
        <v>55</v>
      </c>
      <c r="H61" s="30">
        <v>2</v>
      </c>
      <c r="I61" s="31">
        <v>2</v>
      </c>
      <c r="J61" s="29"/>
      <c r="K61" s="32">
        <v>2.76E-2</v>
      </c>
      <c r="L61" s="34">
        <v>44918</v>
      </c>
      <c r="M61" s="35">
        <v>46014</v>
      </c>
      <c r="N61" s="36"/>
      <c r="O61" s="37"/>
      <c r="P61" s="38">
        <v>72.463768115942031</v>
      </c>
      <c r="Q61" s="32" t="s">
        <v>27</v>
      </c>
    </row>
    <row r="62" spans="1:17" ht="39" x14ac:dyDescent="0.25">
      <c r="A62" s="11" t="s">
        <v>265</v>
      </c>
      <c r="B62" s="11" t="s">
        <v>266</v>
      </c>
      <c r="C62" s="50" t="s">
        <v>51</v>
      </c>
      <c r="D62" s="29" t="s">
        <v>39</v>
      </c>
      <c r="E62" s="29" t="s">
        <v>54</v>
      </c>
      <c r="F62" s="29"/>
      <c r="G62" s="29" t="s">
        <v>55</v>
      </c>
      <c r="H62" s="30">
        <v>3</v>
      </c>
      <c r="I62" s="31">
        <v>2</v>
      </c>
      <c r="J62" s="29"/>
      <c r="K62" s="32">
        <v>2.63E-2</v>
      </c>
      <c r="L62" s="34">
        <v>44953</v>
      </c>
      <c r="M62" s="35">
        <v>46049</v>
      </c>
      <c r="N62" s="36"/>
      <c r="O62" s="37"/>
      <c r="P62" s="38">
        <v>114.06844106463878</v>
      </c>
      <c r="Q62" s="32"/>
    </row>
    <row r="63" spans="1:17" ht="39" x14ac:dyDescent="0.25">
      <c r="A63" s="11" t="s">
        <v>267</v>
      </c>
      <c r="B63" s="11" t="s">
        <v>268</v>
      </c>
      <c r="C63" s="29" t="s">
        <v>388</v>
      </c>
      <c r="D63" s="29" t="s">
        <v>389</v>
      </c>
      <c r="E63" s="29" t="s">
        <v>231</v>
      </c>
      <c r="F63" s="29"/>
      <c r="G63" s="29" t="s">
        <v>55</v>
      </c>
      <c r="H63" s="30">
        <v>1</v>
      </c>
      <c r="I63" s="31">
        <v>1</v>
      </c>
      <c r="J63" s="29" t="s">
        <v>401</v>
      </c>
      <c r="K63" s="32">
        <v>7.0000000000000001E-3</v>
      </c>
      <c r="L63" s="34">
        <v>44980</v>
      </c>
      <c r="M63" s="35">
        <v>46062</v>
      </c>
      <c r="N63" s="36"/>
      <c r="O63" s="37"/>
      <c r="P63" s="38"/>
      <c r="Q63" s="32" t="s">
        <v>27</v>
      </c>
    </row>
    <row r="64" spans="1:17" ht="39" x14ac:dyDescent="0.25">
      <c r="A64" s="11" t="s">
        <v>270</v>
      </c>
      <c r="B64" s="11" t="s">
        <v>271</v>
      </c>
      <c r="C64" s="50" t="s">
        <v>51</v>
      </c>
      <c r="D64" s="29" t="s">
        <v>63</v>
      </c>
      <c r="E64" s="29" t="s">
        <v>54</v>
      </c>
      <c r="F64" s="29"/>
      <c r="G64" s="29" t="s">
        <v>55</v>
      </c>
      <c r="H64" s="30">
        <v>3</v>
      </c>
      <c r="I64" s="31">
        <v>3</v>
      </c>
      <c r="J64" s="29"/>
      <c r="K64" s="32">
        <v>0.1</v>
      </c>
      <c r="L64" s="34">
        <v>44970</v>
      </c>
      <c r="M64" s="35">
        <v>46066</v>
      </c>
      <c r="N64" s="36"/>
      <c r="O64" s="37"/>
      <c r="P64" s="38">
        <v>30</v>
      </c>
      <c r="Q64" s="32" t="s">
        <v>27</v>
      </c>
    </row>
    <row r="65" spans="1:17" ht="64.5" x14ac:dyDescent="0.25">
      <c r="A65" s="11" t="s">
        <v>272</v>
      </c>
      <c r="B65" s="11" t="s">
        <v>273</v>
      </c>
      <c r="C65" s="29" t="s">
        <v>28</v>
      </c>
      <c r="D65" s="29" t="s">
        <v>49</v>
      </c>
      <c r="E65" s="29" t="s">
        <v>54</v>
      </c>
      <c r="F65" s="29" t="s">
        <v>38</v>
      </c>
      <c r="G65" s="29" t="s">
        <v>55</v>
      </c>
      <c r="H65" s="30">
        <v>2</v>
      </c>
      <c r="I65" s="31">
        <v>2</v>
      </c>
      <c r="J65" s="29"/>
      <c r="K65" s="32"/>
      <c r="L65" s="34">
        <v>44993</v>
      </c>
      <c r="M65" s="35">
        <v>46089</v>
      </c>
      <c r="N65" s="36"/>
      <c r="O65" s="37"/>
      <c r="P65" s="38"/>
      <c r="Q65" s="32"/>
    </row>
    <row r="66" spans="1:17" ht="64.5" x14ac:dyDescent="0.25">
      <c r="A66" s="11" t="s">
        <v>274</v>
      </c>
      <c r="B66" s="11" t="s">
        <v>275</v>
      </c>
      <c r="C66" s="29" t="s">
        <v>388</v>
      </c>
      <c r="D66" s="29" t="s">
        <v>389</v>
      </c>
      <c r="E66" s="29" t="s">
        <v>54</v>
      </c>
      <c r="F66" s="29"/>
      <c r="G66" s="29" t="s">
        <v>55</v>
      </c>
      <c r="H66" s="30">
        <v>4</v>
      </c>
      <c r="I66" s="31">
        <v>4</v>
      </c>
      <c r="J66" s="29"/>
      <c r="K66" s="32">
        <v>9.1200000000000003E-2</v>
      </c>
      <c r="L66" s="34">
        <v>45009</v>
      </c>
      <c r="M66" s="35">
        <v>46105</v>
      </c>
      <c r="N66" s="36"/>
      <c r="O66" s="37"/>
      <c r="P66" s="38">
        <v>43.859649122807014</v>
      </c>
      <c r="Q66" s="32" t="s">
        <v>27</v>
      </c>
    </row>
    <row r="67" spans="1:17" ht="26.25" x14ac:dyDescent="0.25">
      <c r="A67" s="11" t="s">
        <v>276</v>
      </c>
      <c r="B67" s="11" t="s">
        <v>277</v>
      </c>
      <c r="C67" s="29" t="s">
        <v>388</v>
      </c>
      <c r="D67" s="29" t="s">
        <v>393</v>
      </c>
      <c r="E67" s="29" t="s">
        <v>54</v>
      </c>
      <c r="F67" s="29"/>
      <c r="G67" s="29" t="s">
        <v>55</v>
      </c>
      <c r="H67" s="30">
        <v>2</v>
      </c>
      <c r="I67" s="31">
        <v>1</v>
      </c>
      <c r="J67" s="29"/>
      <c r="K67" s="32">
        <v>1.03E-2</v>
      </c>
      <c r="L67" s="34">
        <v>44994</v>
      </c>
      <c r="M67" s="35">
        <v>46090</v>
      </c>
      <c r="N67" s="36"/>
      <c r="O67" s="37"/>
      <c r="P67" s="38">
        <v>194.17475728155338</v>
      </c>
      <c r="Q67" s="32"/>
    </row>
    <row r="68" spans="1:17" ht="30" x14ac:dyDescent="0.25">
      <c r="A68" s="70" t="s">
        <v>278</v>
      </c>
      <c r="B68" s="5" t="s">
        <v>279</v>
      </c>
      <c r="C68" s="8" t="s">
        <v>24</v>
      </c>
      <c r="D68" s="8" t="s">
        <v>25</v>
      </c>
      <c r="E68" s="4" t="s">
        <v>26</v>
      </c>
      <c r="F68" s="4" t="s">
        <v>88</v>
      </c>
      <c r="G68" s="4" t="s">
        <v>55</v>
      </c>
      <c r="H68" s="40">
        <v>4</v>
      </c>
      <c r="I68" s="41">
        <v>4</v>
      </c>
      <c r="J68" s="29" t="s">
        <v>1514</v>
      </c>
      <c r="K68" s="4">
        <v>0.12218999999999999</v>
      </c>
      <c r="L68" s="26">
        <v>44320</v>
      </c>
      <c r="M68" s="26"/>
      <c r="N68" s="26">
        <v>44866</v>
      </c>
      <c r="O68" s="26"/>
      <c r="P68" s="28"/>
      <c r="Q68" s="4"/>
    </row>
    <row r="69" spans="1:17" ht="39" x14ac:dyDescent="0.25">
      <c r="A69" s="11" t="s">
        <v>280</v>
      </c>
      <c r="B69" s="11" t="s">
        <v>281</v>
      </c>
      <c r="C69" s="29"/>
      <c r="D69" s="29" t="s">
        <v>42</v>
      </c>
      <c r="E69" s="29" t="s">
        <v>54</v>
      </c>
      <c r="F69" s="29"/>
      <c r="G69" s="29" t="s">
        <v>55</v>
      </c>
      <c r="H69" s="30">
        <v>6</v>
      </c>
      <c r="I69" s="31">
        <v>6</v>
      </c>
      <c r="J69" s="29"/>
      <c r="K69" s="32">
        <v>0.1</v>
      </c>
      <c r="L69" s="34"/>
      <c r="M69" s="35"/>
      <c r="N69" s="36">
        <v>44470</v>
      </c>
      <c r="O69" s="37"/>
      <c r="P69" s="38"/>
      <c r="Q69" s="32"/>
    </row>
    <row r="70" spans="1:17" ht="45" x14ac:dyDescent="0.25">
      <c r="A70" s="70" t="s">
        <v>282</v>
      </c>
      <c r="B70" s="5" t="s">
        <v>283</v>
      </c>
      <c r="C70" s="8" t="s">
        <v>28</v>
      </c>
      <c r="D70" s="8" t="s">
        <v>49</v>
      </c>
      <c r="E70" s="4" t="s">
        <v>26</v>
      </c>
      <c r="F70" s="4"/>
      <c r="G70" s="4" t="s">
        <v>55</v>
      </c>
      <c r="H70" s="40">
        <v>2</v>
      </c>
      <c r="I70" s="41">
        <v>2</v>
      </c>
      <c r="J70" s="29"/>
      <c r="K70" s="4">
        <v>4.8545999999999999E-2</v>
      </c>
      <c r="L70" s="26">
        <v>44487</v>
      </c>
      <c r="M70" s="26"/>
      <c r="N70" s="26">
        <v>44805</v>
      </c>
      <c r="O70" s="26"/>
      <c r="P70" s="28"/>
      <c r="Q70" s="4"/>
    </row>
    <row r="71" spans="1:17" ht="45" x14ac:dyDescent="0.25">
      <c r="A71" s="70" t="s">
        <v>284</v>
      </c>
      <c r="B71" s="5" t="s">
        <v>285</v>
      </c>
      <c r="C71" s="8" t="s">
        <v>24</v>
      </c>
      <c r="D71" s="8" t="s">
        <v>47</v>
      </c>
      <c r="E71" s="4" t="s">
        <v>26</v>
      </c>
      <c r="F71" s="4"/>
      <c r="G71" s="4" t="s">
        <v>55</v>
      </c>
      <c r="H71" s="40">
        <v>1</v>
      </c>
      <c r="I71" s="41">
        <v>1</v>
      </c>
      <c r="J71" s="29"/>
      <c r="K71" s="4">
        <v>4.8399999999999999E-2</v>
      </c>
      <c r="L71" s="26">
        <v>44393</v>
      </c>
      <c r="M71" s="26"/>
      <c r="N71" s="26">
        <v>44866</v>
      </c>
      <c r="O71" s="26"/>
      <c r="P71" s="28"/>
      <c r="Q71" s="4"/>
    </row>
    <row r="72" spans="1:17" ht="45" x14ac:dyDescent="0.25">
      <c r="A72" s="70" t="s">
        <v>286</v>
      </c>
      <c r="B72" s="5" t="s">
        <v>287</v>
      </c>
      <c r="C72" s="8" t="s">
        <v>28</v>
      </c>
      <c r="D72" s="8" t="s">
        <v>29</v>
      </c>
      <c r="E72" s="4" t="s">
        <v>288</v>
      </c>
      <c r="F72" s="29"/>
      <c r="G72" s="29" t="s">
        <v>55</v>
      </c>
      <c r="H72" s="30">
        <v>3</v>
      </c>
      <c r="I72" s="31">
        <v>3</v>
      </c>
      <c r="J72" s="29"/>
      <c r="K72" s="32"/>
      <c r="L72" s="34">
        <v>44682</v>
      </c>
      <c r="M72" s="35"/>
      <c r="N72" s="72">
        <v>44963</v>
      </c>
      <c r="O72" s="37"/>
      <c r="P72" s="38"/>
      <c r="Q72" s="32"/>
    </row>
    <row r="73" spans="1:17" ht="26.25" x14ac:dyDescent="0.25">
      <c r="A73" s="11" t="s">
        <v>289</v>
      </c>
      <c r="B73" s="15" t="s">
        <v>290</v>
      </c>
      <c r="C73" s="29"/>
      <c r="D73" s="29"/>
      <c r="E73" s="29" t="s">
        <v>54</v>
      </c>
      <c r="F73" s="29"/>
      <c r="G73" s="29" t="s">
        <v>55</v>
      </c>
      <c r="H73" s="30">
        <v>6</v>
      </c>
      <c r="I73" s="31">
        <v>6</v>
      </c>
      <c r="J73" s="29"/>
      <c r="K73" s="32">
        <v>165.73</v>
      </c>
      <c r="L73" s="34">
        <v>45044</v>
      </c>
      <c r="M73" s="35"/>
      <c r="N73" s="36"/>
      <c r="O73" s="37"/>
      <c r="P73" s="38"/>
      <c r="Q73" s="32"/>
    </row>
    <row r="74" spans="1:17" ht="39" x14ac:dyDescent="0.25">
      <c r="A74" s="11" t="s">
        <v>291</v>
      </c>
      <c r="B74" s="11" t="s">
        <v>292</v>
      </c>
      <c r="C74" s="73"/>
      <c r="D74" s="29" t="s">
        <v>389</v>
      </c>
      <c r="E74" s="29" t="s">
        <v>26</v>
      </c>
      <c r="F74" s="29" t="s">
        <v>339</v>
      </c>
      <c r="G74" s="29" t="s">
        <v>55</v>
      </c>
      <c r="H74" s="30">
        <v>3</v>
      </c>
      <c r="I74" s="31">
        <v>3</v>
      </c>
      <c r="J74" s="29"/>
      <c r="K74" s="32"/>
      <c r="L74" s="34">
        <v>44682</v>
      </c>
      <c r="M74" s="35">
        <v>45797</v>
      </c>
      <c r="N74" s="36"/>
      <c r="O74" s="37"/>
      <c r="P74" s="38"/>
      <c r="Q74" s="32"/>
    </row>
    <row r="75" spans="1:17" ht="64.5" x14ac:dyDescent="0.25">
      <c r="A75" s="11" t="s">
        <v>293</v>
      </c>
      <c r="B75" s="11" t="s">
        <v>294</v>
      </c>
      <c r="C75" s="29"/>
      <c r="D75" s="29"/>
      <c r="E75" s="29" t="s">
        <v>231</v>
      </c>
      <c r="F75" s="29"/>
      <c r="G75" s="29" t="s">
        <v>55</v>
      </c>
      <c r="H75" s="30">
        <v>16</v>
      </c>
      <c r="I75" s="31">
        <v>16</v>
      </c>
      <c r="J75" s="29" t="s">
        <v>402</v>
      </c>
      <c r="K75" s="32">
        <v>1699.95</v>
      </c>
      <c r="L75" s="34">
        <v>45048</v>
      </c>
      <c r="M75" s="35"/>
      <c r="N75" s="36"/>
      <c r="O75" s="37"/>
      <c r="P75" s="38"/>
      <c r="Q75" s="32"/>
    </row>
    <row r="76" spans="1:17" ht="39" x14ac:dyDescent="0.25">
      <c r="A76" s="11" t="s">
        <v>295</v>
      </c>
      <c r="B76" s="11" t="s">
        <v>296</v>
      </c>
      <c r="C76" s="29"/>
      <c r="D76" s="29"/>
      <c r="E76" s="29" t="s">
        <v>54</v>
      </c>
      <c r="F76" s="29"/>
      <c r="G76" s="29" t="s">
        <v>55</v>
      </c>
      <c r="H76" s="30">
        <v>2</v>
      </c>
      <c r="I76" s="31">
        <v>2</v>
      </c>
      <c r="J76" s="29"/>
      <c r="K76" s="32">
        <v>483.9</v>
      </c>
      <c r="L76" s="34">
        <v>45051</v>
      </c>
      <c r="M76" s="35"/>
      <c r="N76" s="36"/>
      <c r="O76" s="37"/>
      <c r="P76" s="38"/>
      <c r="Q76" s="32"/>
    </row>
    <row r="77" spans="1:17" ht="39" x14ac:dyDescent="0.25">
      <c r="A77" s="11" t="s">
        <v>297</v>
      </c>
      <c r="B77" s="11" t="s">
        <v>298</v>
      </c>
      <c r="C77" s="29"/>
      <c r="D77" s="29"/>
      <c r="E77" s="29" t="s">
        <v>54</v>
      </c>
      <c r="F77" s="29"/>
      <c r="G77" s="29" t="s">
        <v>55</v>
      </c>
      <c r="H77" s="30">
        <v>2</v>
      </c>
      <c r="I77" s="31">
        <v>2</v>
      </c>
      <c r="J77" s="29"/>
      <c r="K77" s="32">
        <v>926.71</v>
      </c>
      <c r="L77" s="34">
        <v>45069</v>
      </c>
      <c r="M77" s="35"/>
      <c r="N77" s="36"/>
      <c r="O77" s="37"/>
      <c r="P77" s="38"/>
      <c r="Q77" s="32"/>
    </row>
    <row r="78" spans="1:17" ht="51.75" x14ac:dyDescent="0.25">
      <c r="A78" s="11" t="s">
        <v>299</v>
      </c>
      <c r="B78" s="11" t="s">
        <v>300</v>
      </c>
      <c r="C78" s="29"/>
      <c r="D78" s="29"/>
      <c r="E78" s="29" t="s">
        <v>54</v>
      </c>
      <c r="F78" s="29"/>
      <c r="G78" s="29" t="s">
        <v>55</v>
      </c>
      <c r="H78" s="30">
        <v>1</v>
      </c>
      <c r="I78" s="31">
        <v>1</v>
      </c>
      <c r="J78" s="29"/>
      <c r="K78" s="32" t="s">
        <v>403</v>
      </c>
      <c r="L78" s="34">
        <v>45077</v>
      </c>
      <c r="M78" s="35"/>
      <c r="N78" s="36"/>
      <c r="O78" s="37"/>
      <c r="P78" s="38"/>
      <c r="Q78" s="32"/>
    </row>
    <row r="79" spans="1:17" ht="51.75" x14ac:dyDescent="0.25">
      <c r="A79" s="11" t="s">
        <v>301</v>
      </c>
      <c r="B79" s="11" t="s">
        <v>302</v>
      </c>
      <c r="C79" s="29"/>
      <c r="D79" s="29"/>
      <c r="E79" s="29" t="s">
        <v>54</v>
      </c>
      <c r="F79" s="29"/>
      <c r="G79" s="29" t="s">
        <v>55</v>
      </c>
      <c r="H79" s="30">
        <v>3</v>
      </c>
      <c r="I79" s="31">
        <v>3</v>
      </c>
      <c r="J79" s="29"/>
      <c r="K79" s="32" t="s">
        <v>404</v>
      </c>
      <c r="L79" s="34">
        <v>45078</v>
      </c>
      <c r="M79" s="35"/>
      <c r="N79" s="36"/>
      <c r="O79" s="37"/>
      <c r="P79" s="38"/>
      <c r="Q79" s="32"/>
    </row>
    <row r="80" spans="1:17" ht="39" x14ac:dyDescent="0.25">
      <c r="A80" s="11" t="s">
        <v>303</v>
      </c>
      <c r="B80" s="11" t="s">
        <v>304</v>
      </c>
      <c r="C80" s="29"/>
      <c r="D80" s="29"/>
      <c r="E80" s="29" t="s">
        <v>54</v>
      </c>
      <c r="F80" s="29"/>
      <c r="G80" s="29" t="s">
        <v>55</v>
      </c>
      <c r="H80" s="30">
        <v>3</v>
      </c>
      <c r="I80" s="31">
        <v>2</v>
      </c>
      <c r="J80" s="29"/>
      <c r="K80" s="32" t="s">
        <v>405</v>
      </c>
      <c r="L80" s="34">
        <v>45078</v>
      </c>
      <c r="M80" s="35"/>
      <c r="N80" s="36"/>
      <c r="O80" s="37"/>
      <c r="P80" s="38"/>
      <c r="Q80" s="32"/>
    </row>
    <row r="81" spans="1:17" ht="51.75" x14ac:dyDescent="0.25">
      <c r="A81" s="11" t="s">
        <v>305</v>
      </c>
      <c r="B81" s="11" t="s">
        <v>306</v>
      </c>
      <c r="C81" s="29"/>
      <c r="D81" s="29"/>
      <c r="E81" s="29" t="s">
        <v>54</v>
      </c>
      <c r="F81" s="29"/>
      <c r="G81" s="29" t="s">
        <v>55</v>
      </c>
      <c r="H81" s="30">
        <v>1</v>
      </c>
      <c r="I81" s="31">
        <v>1</v>
      </c>
      <c r="J81" s="29"/>
      <c r="K81" s="32" t="s">
        <v>406</v>
      </c>
      <c r="L81" s="34">
        <v>45078</v>
      </c>
      <c r="M81" s="35"/>
      <c r="N81" s="36"/>
      <c r="O81" s="37"/>
      <c r="P81" s="38"/>
      <c r="Q81" s="32"/>
    </row>
    <row r="82" spans="1:17" ht="39" x14ac:dyDescent="0.25">
      <c r="A82" s="11" t="s">
        <v>307</v>
      </c>
      <c r="B82" s="11" t="s">
        <v>308</v>
      </c>
      <c r="C82" s="29"/>
      <c r="D82" s="29"/>
      <c r="E82" s="29" t="s">
        <v>231</v>
      </c>
      <c r="F82" s="29"/>
      <c r="G82" s="29" t="s">
        <v>55</v>
      </c>
      <c r="H82" s="30">
        <v>4</v>
      </c>
      <c r="I82" s="31">
        <v>4</v>
      </c>
      <c r="J82" s="29" t="s">
        <v>407</v>
      </c>
      <c r="K82" s="32" t="s">
        <v>408</v>
      </c>
      <c r="L82" s="34">
        <v>45085</v>
      </c>
      <c r="M82" s="35"/>
      <c r="N82" s="36"/>
      <c r="O82" s="37"/>
      <c r="P82" s="38"/>
      <c r="Q82" s="32"/>
    </row>
    <row r="83" spans="1:17" ht="39" x14ac:dyDescent="0.25">
      <c r="A83" s="11" t="s">
        <v>309</v>
      </c>
      <c r="B83" s="11" t="s">
        <v>310</v>
      </c>
      <c r="C83" s="29"/>
      <c r="D83" s="29"/>
      <c r="E83" s="29" t="s">
        <v>231</v>
      </c>
      <c r="F83" s="29"/>
      <c r="G83" s="29" t="s">
        <v>55</v>
      </c>
      <c r="H83" s="30">
        <v>1</v>
      </c>
      <c r="I83" s="31">
        <v>1</v>
      </c>
      <c r="J83" s="32" t="s">
        <v>409</v>
      </c>
      <c r="K83" s="32" t="s">
        <v>409</v>
      </c>
      <c r="L83" s="34">
        <v>45107</v>
      </c>
      <c r="M83" s="35"/>
      <c r="N83" s="36"/>
      <c r="O83" s="37"/>
      <c r="P83" s="38"/>
      <c r="Q83" s="32"/>
    </row>
    <row r="84" spans="1:17" ht="51.75" x14ac:dyDescent="0.25">
      <c r="A84" s="11" t="s">
        <v>311</v>
      </c>
      <c r="B84" s="11" t="s">
        <v>312</v>
      </c>
      <c r="C84" s="29"/>
      <c r="D84" s="29"/>
      <c r="E84" s="29" t="s">
        <v>54</v>
      </c>
      <c r="F84" s="29"/>
      <c r="G84" s="29" t="s">
        <v>55</v>
      </c>
      <c r="H84" s="30">
        <v>1</v>
      </c>
      <c r="I84" s="31">
        <v>1</v>
      </c>
      <c r="J84" s="32"/>
      <c r="K84" s="32" t="s">
        <v>410</v>
      </c>
      <c r="L84" s="34">
        <v>45114</v>
      </c>
      <c r="M84" s="35"/>
      <c r="N84" s="36"/>
      <c r="O84" s="37"/>
      <c r="P84" s="38"/>
      <c r="Q84" s="32"/>
    </row>
    <row r="85" spans="1:17" ht="39" x14ac:dyDescent="0.25">
      <c r="A85" s="11" t="s">
        <v>313</v>
      </c>
      <c r="B85" s="11" t="s">
        <v>314</v>
      </c>
      <c r="C85" s="29"/>
      <c r="D85" s="29"/>
      <c r="E85" s="29" t="s">
        <v>54</v>
      </c>
      <c r="F85" s="29"/>
      <c r="G85" s="29" t="s">
        <v>55</v>
      </c>
      <c r="H85" s="30">
        <v>5</v>
      </c>
      <c r="I85" s="31">
        <v>4</v>
      </c>
      <c r="J85" s="32"/>
      <c r="K85" s="32">
        <v>2702.17</v>
      </c>
      <c r="L85" s="34">
        <v>45117</v>
      </c>
      <c r="M85" s="35"/>
      <c r="N85" s="36"/>
      <c r="O85" s="37"/>
      <c r="P85" s="38"/>
      <c r="Q85" s="32"/>
    </row>
    <row r="86" spans="1:17" ht="26.25" x14ac:dyDescent="0.25">
      <c r="A86" s="11" t="s">
        <v>315</v>
      </c>
      <c r="B86" s="11" t="s">
        <v>316</v>
      </c>
      <c r="C86" s="29"/>
      <c r="D86" s="29"/>
      <c r="E86" s="29" t="s">
        <v>231</v>
      </c>
      <c r="F86" s="29"/>
      <c r="G86" s="29" t="s">
        <v>55</v>
      </c>
      <c r="H86" s="30">
        <v>1</v>
      </c>
      <c r="I86" s="31">
        <v>1</v>
      </c>
      <c r="J86" s="32" t="s">
        <v>411</v>
      </c>
      <c r="K86" s="32" t="s">
        <v>411</v>
      </c>
      <c r="L86" s="34">
        <v>45119</v>
      </c>
      <c r="M86" s="35"/>
      <c r="N86" s="36"/>
      <c r="O86" s="37"/>
      <c r="P86" s="38"/>
      <c r="Q86" s="32"/>
    </row>
    <row r="87" spans="1:17" ht="39" x14ac:dyDescent="0.25">
      <c r="A87" s="11" t="s">
        <v>317</v>
      </c>
      <c r="B87" s="11" t="s">
        <v>318</v>
      </c>
      <c r="C87" s="29"/>
      <c r="D87" s="29"/>
      <c r="E87" s="29" t="s">
        <v>54</v>
      </c>
      <c r="F87" s="29"/>
      <c r="G87" s="29" t="s">
        <v>55</v>
      </c>
      <c r="H87" s="30">
        <v>3</v>
      </c>
      <c r="I87" s="31">
        <v>3</v>
      </c>
      <c r="J87" s="32"/>
      <c r="K87" s="32">
        <v>673.91</v>
      </c>
      <c r="L87" s="34">
        <v>45126</v>
      </c>
      <c r="M87" s="35"/>
      <c r="N87" s="36"/>
      <c r="O87" s="37"/>
      <c r="P87" s="38"/>
      <c r="Q87" s="32"/>
    </row>
    <row r="88" spans="1:17" ht="26.25" x14ac:dyDescent="0.25">
      <c r="A88" s="11" t="s">
        <v>319</v>
      </c>
      <c r="B88" s="11" t="s">
        <v>320</v>
      </c>
      <c r="C88" s="29"/>
      <c r="D88" s="29"/>
      <c r="E88" s="29" t="s">
        <v>339</v>
      </c>
      <c r="F88" s="29"/>
      <c r="G88" s="29" t="s">
        <v>55</v>
      </c>
      <c r="H88" s="30">
        <v>1</v>
      </c>
      <c r="I88" s="31">
        <v>1</v>
      </c>
      <c r="J88" s="32" t="s">
        <v>412</v>
      </c>
      <c r="K88" s="32">
        <v>183.51</v>
      </c>
      <c r="L88" s="34">
        <v>45127</v>
      </c>
      <c r="M88" s="35"/>
      <c r="N88" s="36"/>
      <c r="O88" s="37"/>
      <c r="P88" s="38"/>
      <c r="Q88" s="32"/>
    </row>
    <row r="89" spans="1:17" ht="26.25" x14ac:dyDescent="0.25">
      <c r="A89" s="11" t="s">
        <v>321</v>
      </c>
      <c r="B89" s="11" t="s">
        <v>322</v>
      </c>
      <c r="C89" s="29"/>
      <c r="D89" s="29"/>
      <c r="E89" s="29" t="s">
        <v>54</v>
      </c>
      <c r="F89" s="29"/>
      <c r="G89" s="29" t="s">
        <v>55</v>
      </c>
      <c r="H89" s="30">
        <v>3</v>
      </c>
      <c r="I89" s="31">
        <v>2</v>
      </c>
      <c r="J89" s="32"/>
      <c r="K89" s="32" t="s">
        <v>413</v>
      </c>
      <c r="L89" s="34">
        <v>45132</v>
      </c>
      <c r="M89" s="35"/>
      <c r="N89" s="36">
        <v>45132</v>
      </c>
      <c r="O89" s="37"/>
      <c r="P89" s="38"/>
      <c r="Q89" s="32"/>
    </row>
    <row r="90" spans="1:17" ht="39" x14ac:dyDescent="0.25">
      <c r="A90" s="11" t="s">
        <v>323</v>
      </c>
      <c r="B90" s="11" t="s">
        <v>324</v>
      </c>
      <c r="C90" s="29"/>
      <c r="D90" s="29"/>
      <c r="E90" s="29" t="s">
        <v>231</v>
      </c>
      <c r="F90" s="29"/>
      <c r="G90" s="29" t="s">
        <v>55</v>
      </c>
      <c r="H90" s="30">
        <v>6</v>
      </c>
      <c r="I90" s="31">
        <v>6</v>
      </c>
      <c r="J90" s="29" t="s">
        <v>31</v>
      </c>
      <c r="K90" s="32"/>
      <c r="L90" s="34">
        <v>45156</v>
      </c>
      <c r="M90" s="35"/>
      <c r="N90" s="36"/>
      <c r="O90" s="37"/>
      <c r="P90" s="38"/>
      <c r="Q90" s="32"/>
    </row>
    <row r="91" spans="1:17" ht="26.25" x14ac:dyDescent="0.25">
      <c r="A91" s="11" t="s">
        <v>325</v>
      </c>
      <c r="B91" s="11" t="s">
        <v>326</v>
      </c>
      <c r="C91" s="29"/>
      <c r="D91" s="29"/>
      <c r="E91" s="29" t="s">
        <v>54</v>
      </c>
      <c r="F91" s="29"/>
      <c r="G91" s="29" t="s">
        <v>55</v>
      </c>
      <c r="H91" s="30">
        <v>2</v>
      </c>
      <c r="I91" s="31">
        <v>2</v>
      </c>
      <c r="J91" s="29"/>
      <c r="K91" s="32" t="s">
        <v>414</v>
      </c>
      <c r="L91" s="34">
        <v>45161</v>
      </c>
      <c r="M91" s="35"/>
      <c r="N91" s="36"/>
      <c r="O91" s="37"/>
      <c r="P91" s="38"/>
      <c r="Q91" s="32"/>
    </row>
    <row r="92" spans="1:17" ht="39" x14ac:dyDescent="0.25">
      <c r="A92" s="11" t="s">
        <v>327</v>
      </c>
      <c r="B92" s="11" t="s">
        <v>328</v>
      </c>
      <c r="C92" s="29"/>
      <c r="D92" s="29"/>
      <c r="E92" s="29" t="s">
        <v>54</v>
      </c>
      <c r="F92" s="29"/>
      <c r="G92" s="29" t="s">
        <v>55</v>
      </c>
      <c r="H92" s="30">
        <v>2</v>
      </c>
      <c r="I92" s="31">
        <v>2</v>
      </c>
      <c r="J92" s="29"/>
      <c r="K92" s="32" t="s">
        <v>415</v>
      </c>
      <c r="L92" s="34">
        <v>45183</v>
      </c>
      <c r="M92" s="35"/>
      <c r="N92" s="36"/>
      <c r="O92" s="37"/>
      <c r="P92" s="38"/>
      <c r="Q92" s="32"/>
    </row>
    <row r="93" spans="1:17" ht="39" x14ac:dyDescent="0.25">
      <c r="A93" s="11" t="s">
        <v>329</v>
      </c>
      <c r="B93" s="11" t="s">
        <v>330</v>
      </c>
      <c r="C93" s="29"/>
      <c r="D93" s="29"/>
      <c r="E93" s="29" t="s">
        <v>339</v>
      </c>
      <c r="F93" s="29"/>
      <c r="G93" s="29" t="s">
        <v>55</v>
      </c>
      <c r="H93" s="30">
        <v>1</v>
      </c>
      <c r="I93" s="31">
        <v>1</v>
      </c>
      <c r="J93" s="29" t="s">
        <v>31</v>
      </c>
      <c r="K93" s="32" t="s">
        <v>416</v>
      </c>
      <c r="L93" s="34">
        <v>45188</v>
      </c>
      <c r="M93" s="35"/>
      <c r="N93" s="36"/>
      <c r="O93" s="37"/>
      <c r="P93" s="38"/>
      <c r="Q93" s="32"/>
    </row>
    <row r="94" spans="1:17" ht="39" x14ac:dyDescent="0.25">
      <c r="A94" s="11" t="s">
        <v>331</v>
      </c>
      <c r="B94" s="11" t="s">
        <v>332</v>
      </c>
      <c r="C94" s="29"/>
      <c r="D94" s="29"/>
      <c r="E94" s="29" t="s">
        <v>54</v>
      </c>
      <c r="F94" s="29"/>
      <c r="G94" s="29" t="s">
        <v>55</v>
      </c>
      <c r="H94" s="30">
        <v>3</v>
      </c>
      <c r="I94" s="31">
        <v>1</v>
      </c>
      <c r="J94" s="29"/>
      <c r="K94" s="32" t="s">
        <v>417</v>
      </c>
      <c r="L94" s="34">
        <v>45201</v>
      </c>
      <c r="M94" s="35">
        <v>46297</v>
      </c>
      <c r="N94" s="36"/>
      <c r="O94" s="37"/>
      <c r="P94" s="38"/>
      <c r="Q94" s="32"/>
    </row>
    <row r="95" spans="1:17" ht="64.5" x14ac:dyDescent="0.25">
      <c r="A95" s="11" t="s">
        <v>333</v>
      </c>
      <c r="B95" s="11" t="s">
        <v>334</v>
      </c>
      <c r="C95" s="29"/>
      <c r="D95" s="29"/>
      <c r="E95" s="29" t="s">
        <v>339</v>
      </c>
      <c r="F95" s="29"/>
      <c r="G95" s="29" t="s">
        <v>55</v>
      </c>
      <c r="H95" s="30">
        <v>2</v>
      </c>
      <c r="I95" s="31">
        <v>2</v>
      </c>
      <c r="J95" s="29" t="s">
        <v>31</v>
      </c>
      <c r="K95" s="32" t="s">
        <v>418</v>
      </c>
      <c r="L95" s="34">
        <v>45209</v>
      </c>
      <c r="M95" s="35">
        <v>46305</v>
      </c>
      <c r="N95" s="36"/>
      <c r="O95" s="37"/>
      <c r="P95" s="38"/>
      <c r="Q95" s="32"/>
    </row>
    <row r="96" spans="1:17" ht="39" x14ac:dyDescent="0.25">
      <c r="A96" s="11" t="s">
        <v>335</v>
      </c>
      <c r="B96" s="11" t="s">
        <v>336</v>
      </c>
      <c r="C96" s="29"/>
      <c r="D96" s="29"/>
      <c r="E96" s="29" t="s">
        <v>54</v>
      </c>
      <c r="F96" s="29"/>
      <c r="G96" s="29" t="s">
        <v>55</v>
      </c>
      <c r="H96" s="30">
        <v>5</v>
      </c>
      <c r="I96" s="31">
        <v>3</v>
      </c>
      <c r="J96" s="29" t="s">
        <v>419</v>
      </c>
      <c r="K96" s="32" t="s">
        <v>420</v>
      </c>
      <c r="L96" s="34">
        <v>45211</v>
      </c>
      <c r="M96" s="35">
        <v>46307</v>
      </c>
      <c r="N96" s="36"/>
      <c r="O96" s="37"/>
      <c r="P96" s="38"/>
      <c r="Q96" s="32"/>
    </row>
    <row r="97" spans="1:17" ht="39" x14ac:dyDescent="0.25">
      <c r="A97" s="11" t="s">
        <v>337</v>
      </c>
      <c r="B97" s="11" t="s">
        <v>338</v>
      </c>
      <c r="C97" s="29"/>
      <c r="D97" s="29"/>
      <c r="E97" s="29" t="s">
        <v>54</v>
      </c>
      <c r="F97" s="29"/>
      <c r="G97" s="29" t="s">
        <v>55</v>
      </c>
      <c r="H97" s="30">
        <v>6</v>
      </c>
      <c r="I97" s="31">
        <v>5</v>
      </c>
      <c r="J97" s="29"/>
      <c r="K97" s="32" t="s">
        <v>421</v>
      </c>
      <c r="L97" s="34">
        <v>45211</v>
      </c>
      <c r="M97" s="35">
        <v>46307</v>
      </c>
      <c r="N97" s="36"/>
      <c r="O97" s="37"/>
      <c r="P97" s="38"/>
      <c r="Q97" s="32"/>
    </row>
    <row r="98" spans="1:17" ht="39" x14ac:dyDescent="0.25">
      <c r="A98" s="11" t="s">
        <v>340</v>
      </c>
      <c r="B98" s="11" t="s">
        <v>341</v>
      </c>
      <c r="C98" s="29"/>
      <c r="D98" s="29"/>
      <c r="E98" s="29" t="s">
        <v>231</v>
      </c>
      <c r="F98" s="29"/>
      <c r="G98" s="29" t="s">
        <v>55</v>
      </c>
      <c r="H98" s="30">
        <v>1</v>
      </c>
      <c r="I98" s="31">
        <v>1</v>
      </c>
      <c r="J98" s="29"/>
      <c r="K98" s="32"/>
      <c r="L98" s="34">
        <v>45217</v>
      </c>
      <c r="M98" s="35">
        <v>46313</v>
      </c>
      <c r="N98" s="36"/>
      <c r="O98" s="37"/>
      <c r="P98" s="38"/>
      <c r="Q98" s="32"/>
    </row>
    <row r="99" spans="1:17" ht="64.5" x14ac:dyDescent="0.25">
      <c r="A99" s="11" t="s">
        <v>342</v>
      </c>
      <c r="B99" s="11" t="s">
        <v>343</v>
      </c>
      <c r="C99" s="29"/>
      <c r="D99" s="29"/>
      <c r="E99" s="29" t="s">
        <v>231</v>
      </c>
      <c r="F99" s="29"/>
      <c r="G99" s="29" t="s">
        <v>55</v>
      </c>
      <c r="H99" s="30">
        <v>1</v>
      </c>
      <c r="I99" s="31">
        <v>1</v>
      </c>
      <c r="J99" s="29"/>
      <c r="K99" s="32"/>
      <c r="L99" s="34">
        <v>45222</v>
      </c>
      <c r="M99" s="35">
        <v>46318</v>
      </c>
      <c r="N99" s="36"/>
      <c r="O99" s="37"/>
      <c r="P99" s="38"/>
      <c r="Q99" s="32"/>
    </row>
    <row r="100" spans="1:17" ht="39" x14ac:dyDescent="0.25">
      <c r="A100" s="11" t="s">
        <v>344</v>
      </c>
      <c r="B100" s="11" t="s">
        <v>345</v>
      </c>
      <c r="C100" s="29"/>
      <c r="D100" s="29"/>
      <c r="E100" s="29" t="s">
        <v>231</v>
      </c>
      <c r="F100" s="29"/>
      <c r="G100" s="29" t="s">
        <v>55</v>
      </c>
      <c r="H100" s="30">
        <v>1</v>
      </c>
      <c r="I100" s="31">
        <v>1</v>
      </c>
      <c r="J100" s="29"/>
      <c r="K100" s="32"/>
      <c r="L100" s="34">
        <v>45222</v>
      </c>
      <c r="M100" s="35">
        <v>46318</v>
      </c>
      <c r="N100" s="36"/>
      <c r="O100" s="37"/>
      <c r="P100" s="38"/>
      <c r="Q100" s="32"/>
    </row>
    <row r="101" spans="1:17" ht="39" x14ac:dyDescent="0.25">
      <c r="A101" s="11" t="s">
        <v>346</v>
      </c>
      <c r="B101" s="11" t="s">
        <v>347</v>
      </c>
      <c r="C101" s="29"/>
      <c r="D101" s="29"/>
      <c r="E101" s="29" t="s">
        <v>54</v>
      </c>
      <c r="F101" s="29"/>
      <c r="G101" s="29" t="s">
        <v>55</v>
      </c>
      <c r="H101" s="30">
        <v>1</v>
      </c>
      <c r="I101" s="31">
        <v>1</v>
      </c>
      <c r="J101" s="29"/>
      <c r="K101" s="32" t="s">
        <v>403</v>
      </c>
      <c r="L101" s="34">
        <v>45226</v>
      </c>
      <c r="M101" s="35">
        <v>46322</v>
      </c>
      <c r="N101" s="36"/>
      <c r="O101" s="37"/>
      <c r="P101" s="38"/>
      <c r="Q101" s="32"/>
    </row>
    <row r="102" spans="1:17" ht="51.75" x14ac:dyDescent="0.25">
      <c r="A102" s="11" t="s">
        <v>348</v>
      </c>
      <c r="B102" s="11" t="s">
        <v>349</v>
      </c>
      <c r="C102" s="29"/>
      <c r="D102" s="29"/>
      <c r="E102" s="29" t="s">
        <v>54</v>
      </c>
      <c r="F102" s="29"/>
      <c r="G102" s="29" t="s">
        <v>55</v>
      </c>
      <c r="H102" s="30">
        <v>1</v>
      </c>
      <c r="I102" s="31">
        <v>1</v>
      </c>
      <c r="J102" s="29"/>
      <c r="K102" s="32" t="s">
        <v>422</v>
      </c>
      <c r="L102" s="34">
        <v>45231</v>
      </c>
      <c r="M102" s="35">
        <v>46327</v>
      </c>
      <c r="N102" s="36"/>
      <c r="O102" s="37"/>
      <c r="P102" s="38"/>
      <c r="Q102" s="32"/>
    </row>
    <row r="103" spans="1:17" ht="51.75" x14ac:dyDescent="0.25">
      <c r="A103" s="11" t="s">
        <v>350</v>
      </c>
      <c r="B103" s="11" t="s">
        <v>351</v>
      </c>
      <c r="C103" s="29"/>
      <c r="D103" s="29"/>
      <c r="E103" s="29" t="s">
        <v>54</v>
      </c>
      <c r="F103" s="29"/>
      <c r="G103" s="29" t="s">
        <v>55</v>
      </c>
      <c r="H103" s="30">
        <v>18</v>
      </c>
      <c r="I103" s="31">
        <v>16</v>
      </c>
      <c r="J103" s="29"/>
      <c r="K103" s="32" t="s">
        <v>423</v>
      </c>
      <c r="L103" s="34">
        <v>45240</v>
      </c>
      <c r="M103" s="35">
        <v>46336</v>
      </c>
      <c r="N103" s="36"/>
      <c r="O103" s="37"/>
      <c r="P103" s="38"/>
      <c r="Q103" s="32"/>
    </row>
    <row r="104" spans="1:17" ht="39" x14ac:dyDescent="0.25">
      <c r="A104" s="11" t="s">
        <v>352</v>
      </c>
      <c r="B104" s="11" t="s">
        <v>353</v>
      </c>
      <c r="C104" s="29"/>
      <c r="D104" s="29"/>
      <c r="E104" s="29" t="s">
        <v>231</v>
      </c>
      <c r="F104" s="29"/>
      <c r="G104" s="29" t="s">
        <v>55</v>
      </c>
      <c r="H104" s="30">
        <v>1</v>
      </c>
      <c r="I104" s="31">
        <v>1</v>
      </c>
      <c r="J104" s="29"/>
      <c r="K104" s="32"/>
      <c r="L104" s="34">
        <v>45240</v>
      </c>
      <c r="M104" s="35">
        <v>46336</v>
      </c>
      <c r="N104" s="36"/>
      <c r="O104" s="37"/>
      <c r="P104" s="38"/>
      <c r="Q104" s="32"/>
    </row>
    <row r="105" spans="1:17" ht="39" x14ac:dyDescent="0.25">
      <c r="A105" s="11" t="s">
        <v>354</v>
      </c>
      <c r="B105" s="11" t="s">
        <v>355</v>
      </c>
      <c r="C105" s="29"/>
      <c r="D105" s="29"/>
      <c r="E105" s="29" t="s">
        <v>339</v>
      </c>
      <c r="F105" s="29"/>
      <c r="G105" s="29" t="s">
        <v>55</v>
      </c>
      <c r="H105" s="30">
        <v>8</v>
      </c>
      <c r="I105" s="31">
        <v>5</v>
      </c>
      <c r="J105" s="29" t="s">
        <v>424</v>
      </c>
      <c r="K105" s="32" t="s">
        <v>425</v>
      </c>
      <c r="L105" s="34">
        <v>45254</v>
      </c>
      <c r="M105" s="35">
        <v>46350</v>
      </c>
      <c r="N105" s="36"/>
      <c r="O105" s="37"/>
      <c r="P105" s="38"/>
      <c r="Q105" s="32"/>
    </row>
    <row r="106" spans="1:17" ht="39" x14ac:dyDescent="0.25">
      <c r="A106" s="11" t="s">
        <v>356</v>
      </c>
      <c r="B106" s="11" t="s">
        <v>357</v>
      </c>
      <c r="C106" s="29"/>
      <c r="D106" s="29"/>
      <c r="E106" s="29" t="s">
        <v>54</v>
      </c>
      <c r="F106" s="29"/>
      <c r="G106" s="29" t="s">
        <v>55</v>
      </c>
      <c r="H106" s="30">
        <v>2</v>
      </c>
      <c r="I106" s="31">
        <v>1</v>
      </c>
      <c r="J106" s="29"/>
      <c r="K106" s="32" t="s">
        <v>426</v>
      </c>
      <c r="L106" s="34">
        <v>45254</v>
      </c>
      <c r="M106" s="35">
        <v>46350</v>
      </c>
      <c r="N106" s="36"/>
      <c r="O106" s="37"/>
      <c r="P106" s="38"/>
      <c r="Q106" s="32"/>
    </row>
    <row r="107" spans="1:17" ht="39" x14ac:dyDescent="0.25">
      <c r="A107" s="11" t="s">
        <v>358</v>
      </c>
      <c r="B107" s="11" t="s">
        <v>359</v>
      </c>
      <c r="C107" s="29"/>
      <c r="D107" s="29"/>
      <c r="E107" s="29" t="s">
        <v>54</v>
      </c>
      <c r="F107" s="29"/>
      <c r="G107" s="29" t="s">
        <v>55</v>
      </c>
      <c r="H107" s="30">
        <v>3</v>
      </c>
      <c r="I107" s="31">
        <v>2</v>
      </c>
      <c r="J107" s="29"/>
      <c r="K107" s="32" t="s">
        <v>427</v>
      </c>
      <c r="L107" s="34">
        <v>45268</v>
      </c>
      <c r="M107" s="35">
        <v>46364</v>
      </c>
      <c r="N107" s="36"/>
      <c r="O107" s="37"/>
      <c r="P107" s="38"/>
      <c r="Q107" s="32"/>
    </row>
    <row r="108" spans="1:17" ht="26.25" x14ac:dyDescent="0.25">
      <c r="A108" s="11" t="s">
        <v>360</v>
      </c>
      <c r="B108" s="11" t="s">
        <v>361</v>
      </c>
      <c r="C108" s="29"/>
      <c r="D108" s="29"/>
      <c r="E108" s="29" t="s">
        <v>54</v>
      </c>
      <c r="F108" s="29"/>
      <c r="G108" s="29" t="s">
        <v>55</v>
      </c>
      <c r="H108" s="30">
        <v>5</v>
      </c>
      <c r="I108" s="31">
        <v>4</v>
      </c>
      <c r="J108" s="29"/>
      <c r="K108" s="32" t="s">
        <v>428</v>
      </c>
      <c r="L108" s="34">
        <v>45279</v>
      </c>
      <c r="M108" s="35">
        <v>46375</v>
      </c>
      <c r="N108" s="36"/>
      <c r="O108" s="37"/>
      <c r="P108" s="38"/>
      <c r="Q108" s="32"/>
    </row>
    <row r="109" spans="1:17" ht="39" x14ac:dyDescent="0.25">
      <c r="A109" s="11" t="s">
        <v>362</v>
      </c>
      <c r="B109" s="11" t="s">
        <v>363</v>
      </c>
      <c r="C109" s="29"/>
      <c r="D109" s="29"/>
      <c r="E109" s="29" t="s">
        <v>54</v>
      </c>
      <c r="F109" s="29"/>
      <c r="G109" s="29" t="s">
        <v>55</v>
      </c>
      <c r="H109" s="30">
        <v>2</v>
      </c>
      <c r="I109" s="31">
        <v>1</v>
      </c>
      <c r="J109" s="29"/>
      <c r="K109" s="32" t="s">
        <v>429</v>
      </c>
      <c r="L109" s="34">
        <v>45261</v>
      </c>
      <c r="M109" s="35">
        <v>46357</v>
      </c>
      <c r="N109" s="36"/>
      <c r="O109" s="37"/>
      <c r="P109" s="38"/>
      <c r="Q109" s="32"/>
    </row>
    <row r="110" spans="1:17" ht="45" x14ac:dyDescent="0.25">
      <c r="A110" s="59" t="s">
        <v>364</v>
      </c>
      <c r="B110" s="5" t="s">
        <v>365</v>
      </c>
      <c r="C110" s="8" t="s">
        <v>388</v>
      </c>
      <c r="D110" s="8" t="s">
        <v>389</v>
      </c>
      <c r="E110" s="4" t="s">
        <v>26</v>
      </c>
      <c r="F110" s="4"/>
      <c r="G110" s="4"/>
      <c r="H110" s="40">
        <v>97</v>
      </c>
      <c r="I110" s="41">
        <v>97</v>
      </c>
      <c r="J110" s="4">
        <v>1.0900000000000001</v>
      </c>
      <c r="K110" s="4"/>
      <c r="L110" s="26">
        <v>44490</v>
      </c>
      <c r="M110" s="26"/>
      <c r="N110" s="26">
        <v>45035</v>
      </c>
      <c r="O110" s="26"/>
      <c r="P110" s="28"/>
      <c r="Q110" s="4"/>
    </row>
    <row r="111" spans="1:17" ht="39" x14ac:dyDescent="0.25">
      <c r="A111" s="11" t="s">
        <v>366</v>
      </c>
      <c r="B111" s="11" t="s">
        <v>367</v>
      </c>
      <c r="C111" s="29"/>
      <c r="D111" s="29"/>
      <c r="E111" s="29" t="s">
        <v>26</v>
      </c>
      <c r="F111" s="29"/>
      <c r="G111" s="29" t="s">
        <v>55</v>
      </c>
      <c r="H111" s="30">
        <v>1</v>
      </c>
      <c r="I111" s="31">
        <v>1</v>
      </c>
      <c r="J111" s="29"/>
      <c r="K111" s="32">
        <v>0.39</v>
      </c>
      <c r="L111" s="34">
        <v>45078</v>
      </c>
      <c r="M111" s="35">
        <v>46203</v>
      </c>
      <c r="N111" s="36"/>
      <c r="O111" s="37"/>
      <c r="P111" s="38"/>
      <c r="Q111" s="32"/>
    </row>
    <row r="112" spans="1:17" ht="39" x14ac:dyDescent="0.25">
      <c r="A112" s="11" t="s">
        <v>368</v>
      </c>
      <c r="B112" s="11" t="s">
        <v>369</v>
      </c>
      <c r="C112" s="29"/>
      <c r="D112" s="29"/>
      <c r="E112" s="29" t="s">
        <v>231</v>
      </c>
      <c r="F112" s="29"/>
      <c r="G112" s="29" t="s">
        <v>55</v>
      </c>
      <c r="H112" s="30">
        <v>1</v>
      </c>
      <c r="I112" s="31">
        <v>1</v>
      </c>
      <c r="J112" s="29"/>
      <c r="K112" s="32"/>
      <c r="L112" s="34">
        <v>45078</v>
      </c>
      <c r="M112" s="35">
        <v>46174</v>
      </c>
      <c r="N112" s="36"/>
      <c r="O112" s="37"/>
      <c r="P112" s="38"/>
      <c r="Q112" s="32"/>
    </row>
    <row r="113" spans="1:17" ht="39" x14ac:dyDescent="0.25">
      <c r="A113" s="11" t="s">
        <v>370</v>
      </c>
      <c r="B113" s="11" t="s">
        <v>371</v>
      </c>
      <c r="C113" s="29"/>
      <c r="D113" s="29"/>
      <c r="E113" s="29" t="s">
        <v>339</v>
      </c>
      <c r="F113" s="29"/>
      <c r="G113" s="29" t="s">
        <v>55</v>
      </c>
      <c r="H113" s="30">
        <v>1</v>
      </c>
      <c r="I113" s="31">
        <v>1</v>
      </c>
      <c r="J113" s="29" t="s">
        <v>430</v>
      </c>
      <c r="K113" s="32" t="s">
        <v>430</v>
      </c>
      <c r="L113" s="34">
        <v>45139</v>
      </c>
      <c r="M113" s="35">
        <v>46244</v>
      </c>
      <c r="N113" s="36"/>
      <c r="O113" s="37"/>
      <c r="P113" s="38"/>
      <c r="Q113" s="32"/>
    </row>
    <row r="114" spans="1:17" ht="51.75" x14ac:dyDescent="0.25">
      <c r="A114" s="11" t="s">
        <v>372</v>
      </c>
      <c r="B114" s="11" t="s">
        <v>373</v>
      </c>
      <c r="C114" s="29"/>
      <c r="D114" s="29"/>
      <c r="E114" s="29" t="s">
        <v>26</v>
      </c>
      <c r="F114" s="29"/>
      <c r="G114" s="29" t="s">
        <v>55</v>
      </c>
      <c r="H114" s="30">
        <v>3</v>
      </c>
      <c r="I114" s="31">
        <v>2</v>
      </c>
      <c r="J114" s="29"/>
      <c r="K114" s="32">
        <v>0.06</v>
      </c>
      <c r="L114" s="34">
        <v>45139</v>
      </c>
      <c r="M114" s="35">
        <v>46238</v>
      </c>
      <c r="N114" s="36"/>
      <c r="O114" s="37"/>
      <c r="P114" s="38"/>
      <c r="Q114" s="32"/>
    </row>
    <row r="115" spans="1:17" ht="39" x14ac:dyDescent="0.25">
      <c r="A115" s="11" t="s">
        <v>374</v>
      </c>
      <c r="B115" s="11" t="s">
        <v>375</v>
      </c>
      <c r="C115" s="29"/>
      <c r="D115" s="29"/>
      <c r="E115" s="29" t="s">
        <v>288</v>
      </c>
      <c r="F115" s="29"/>
      <c r="G115" s="29" t="s">
        <v>55</v>
      </c>
      <c r="H115" s="30">
        <v>1</v>
      </c>
      <c r="I115" s="31">
        <v>1</v>
      </c>
      <c r="J115" s="29"/>
      <c r="K115" s="32">
        <v>0.03</v>
      </c>
      <c r="L115" s="34">
        <v>45047</v>
      </c>
      <c r="M115" s="35">
        <v>46168</v>
      </c>
      <c r="N115" s="36"/>
      <c r="O115" s="37"/>
      <c r="P115" s="38"/>
      <c r="Q115" s="32"/>
    </row>
    <row r="116" spans="1:17" ht="39" x14ac:dyDescent="0.25">
      <c r="A116" s="11" t="s">
        <v>376</v>
      </c>
      <c r="B116" s="11" t="s">
        <v>377</v>
      </c>
      <c r="C116" s="29"/>
      <c r="D116" s="29"/>
      <c r="E116" s="29" t="s">
        <v>26</v>
      </c>
      <c r="F116" s="29"/>
      <c r="G116" s="29" t="s">
        <v>55</v>
      </c>
      <c r="H116" s="30">
        <v>1</v>
      </c>
      <c r="I116" s="31">
        <v>1</v>
      </c>
      <c r="J116" s="29"/>
      <c r="K116" s="32">
        <v>0.04</v>
      </c>
      <c r="L116" s="34">
        <v>45017</v>
      </c>
      <c r="M116" s="35">
        <v>46137</v>
      </c>
      <c r="N116" s="36"/>
      <c r="O116" s="37"/>
      <c r="P116" s="38"/>
      <c r="Q116" s="32"/>
    </row>
    <row r="117" spans="1:17" ht="26.25" x14ac:dyDescent="0.25">
      <c r="A117" s="11" t="s">
        <v>378</v>
      </c>
      <c r="B117" s="11" t="s">
        <v>379</v>
      </c>
      <c r="E117" s="10" t="s">
        <v>26</v>
      </c>
      <c r="G117" s="10" t="s">
        <v>55</v>
      </c>
      <c r="H117" s="30">
        <v>300</v>
      </c>
      <c r="I117" s="41">
        <v>300</v>
      </c>
      <c r="L117" s="43">
        <v>45261</v>
      </c>
      <c r="M117" s="43">
        <v>46357</v>
      </c>
    </row>
    <row r="118" spans="1:17" ht="39" x14ac:dyDescent="0.25">
      <c r="A118" s="11" t="s">
        <v>337</v>
      </c>
      <c r="B118" s="11" t="s">
        <v>338</v>
      </c>
      <c r="E118" s="10" t="s">
        <v>26</v>
      </c>
      <c r="G118" s="10" t="s">
        <v>55</v>
      </c>
      <c r="H118" s="40">
        <v>6</v>
      </c>
      <c r="I118" s="41">
        <v>5</v>
      </c>
      <c r="L118" s="43">
        <v>45200</v>
      </c>
      <c r="M118" s="43">
        <v>46296</v>
      </c>
    </row>
    <row r="119" spans="1:17" ht="39" x14ac:dyDescent="0.25">
      <c r="A119" s="11" t="s">
        <v>380</v>
      </c>
      <c r="B119" s="11" t="s">
        <v>381</v>
      </c>
      <c r="E119" s="10" t="s">
        <v>26</v>
      </c>
      <c r="G119" s="10" t="s">
        <v>55</v>
      </c>
      <c r="H119" s="40">
        <v>7</v>
      </c>
      <c r="I119" s="41">
        <v>7</v>
      </c>
      <c r="L119" s="43">
        <v>45200</v>
      </c>
      <c r="M119" s="43">
        <v>46296</v>
      </c>
    </row>
    <row r="120" spans="1:17" ht="26.25" x14ac:dyDescent="0.25">
      <c r="A120" s="11" t="s">
        <v>382</v>
      </c>
      <c r="B120" s="11" t="s">
        <v>383</v>
      </c>
      <c r="E120" s="10" t="s">
        <v>26</v>
      </c>
      <c r="G120" s="10" t="s">
        <v>55</v>
      </c>
      <c r="H120" s="40">
        <v>119</v>
      </c>
      <c r="I120" s="41">
        <v>119</v>
      </c>
      <c r="L120" s="43">
        <v>45108</v>
      </c>
      <c r="M120" s="43">
        <v>46204</v>
      </c>
    </row>
    <row r="121" spans="1:17" ht="51" x14ac:dyDescent="0.25">
      <c r="A121" s="272" t="s">
        <v>910</v>
      </c>
      <c r="B121" s="273" t="s">
        <v>911</v>
      </c>
      <c r="C121" s="57"/>
      <c r="D121" s="57"/>
      <c r="E121" s="4" t="s">
        <v>26</v>
      </c>
      <c r="F121" s="4"/>
      <c r="G121" s="4" t="s">
        <v>55</v>
      </c>
      <c r="H121" s="16">
        <v>2</v>
      </c>
      <c r="I121" s="18">
        <v>1</v>
      </c>
      <c r="L121" s="43">
        <v>45047</v>
      </c>
      <c r="M121" s="43">
        <v>46143</v>
      </c>
    </row>
    <row r="122" spans="1:17" s="62" customFormat="1" x14ac:dyDescent="0.25">
      <c r="B122" s="120"/>
      <c r="H122" s="63"/>
      <c r="I122" s="64"/>
    </row>
    <row r="123" spans="1:17" s="62" customFormat="1" x14ac:dyDescent="0.25">
      <c r="B123" s="120"/>
      <c r="H123" s="84" t="s">
        <v>135</v>
      </c>
      <c r="I123" s="85">
        <f>SUM(I2:I122)</f>
        <v>1269</v>
      </c>
    </row>
    <row r="124" spans="1:17" s="62" customFormat="1" x14ac:dyDescent="0.25">
      <c r="B124" s="120"/>
      <c r="H124" s="63"/>
      <c r="I124" s="63"/>
    </row>
    <row r="125" spans="1:17" s="62" customFormat="1" x14ac:dyDescent="0.25">
      <c r="B125" s="120"/>
      <c r="H125" s="63"/>
      <c r="I125" s="63"/>
    </row>
    <row r="126" spans="1:17" s="62" customFormat="1" x14ac:dyDescent="0.25">
      <c r="B126" s="120"/>
      <c r="H126" s="63"/>
      <c r="I126" s="63"/>
    </row>
    <row r="127" spans="1:17" s="62" customFormat="1" x14ac:dyDescent="0.25">
      <c r="B127" s="120"/>
      <c r="H127" s="63"/>
      <c r="I127" s="63"/>
    </row>
    <row r="128" spans="1:17" s="62" customFormat="1" x14ac:dyDescent="0.25">
      <c r="B128" s="120"/>
      <c r="H128" s="63"/>
      <c r="I128" s="63"/>
    </row>
    <row r="129" spans="2:9" s="62" customFormat="1" x14ac:dyDescent="0.25">
      <c r="B129" s="120"/>
      <c r="H129" s="63"/>
      <c r="I129" s="63"/>
    </row>
    <row r="130" spans="2:9" s="62" customFormat="1" x14ac:dyDescent="0.25">
      <c r="B130" s="120"/>
      <c r="H130" s="63"/>
      <c r="I130" s="63"/>
    </row>
    <row r="131" spans="2:9" s="62" customFormat="1" x14ac:dyDescent="0.25">
      <c r="B131" s="120"/>
      <c r="H131" s="63"/>
      <c r="I131" s="63"/>
    </row>
    <row r="132" spans="2:9" s="62" customFormat="1" x14ac:dyDescent="0.25">
      <c r="B132" s="120"/>
      <c r="H132" s="63"/>
      <c r="I132" s="63"/>
    </row>
    <row r="133" spans="2:9" s="62" customFormat="1" x14ac:dyDescent="0.25">
      <c r="B133" s="120"/>
      <c r="H133" s="63"/>
      <c r="I133" s="63"/>
    </row>
    <row r="134" spans="2:9" s="62" customFormat="1" x14ac:dyDescent="0.25">
      <c r="B134" s="120"/>
      <c r="H134" s="63"/>
      <c r="I134" s="63"/>
    </row>
    <row r="135" spans="2:9" s="62" customFormat="1" x14ac:dyDescent="0.25">
      <c r="B135" s="120"/>
      <c r="H135" s="63"/>
      <c r="I135" s="63"/>
    </row>
    <row r="136" spans="2:9" s="62" customFormat="1" x14ac:dyDescent="0.25">
      <c r="B136" s="120"/>
      <c r="H136" s="63"/>
      <c r="I136" s="63"/>
    </row>
    <row r="137" spans="2:9" s="62" customFormat="1" x14ac:dyDescent="0.25">
      <c r="B137" s="120"/>
      <c r="H137" s="63"/>
      <c r="I137" s="63"/>
    </row>
    <row r="138" spans="2:9" s="62" customFormat="1" x14ac:dyDescent="0.25">
      <c r="B138" s="120"/>
      <c r="H138" s="63"/>
      <c r="I138" s="63"/>
    </row>
    <row r="139" spans="2:9" s="62" customFormat="1" x14ac:dyDescent="0.25">
      <c r="B139" s="120"/>
      <c r="H139" s="63"/>
      <c r="I139" s="63"/>
    </row>
    <row r="140" spans="2:9" s="62" customFormat="1" x14ac:dyDescent="0.25">
      <c r="B140" s="120"/>
      <c r="H140" s="63"/>
      <c r="I140" s="63"/>
    </row>
    <row r="141" spans="2:9" s="62" customFormat="1" x14ac:dyDescent="0.25">
      <c r="B141" s="120"/>
      <c r="H141" s="63"/>
      <c r="I141" s="63"/>
    </row>
    <row r="142" spans="2:9" s="62" customFormat="1" x14ac:dyDescent="0.25">
      <c r="B142" s="120"/>
      <c r="H142" s="63"/>
      <c r="I142" s="63"/>
    </row>
    <row r="143" spans="2:9" s="62" customFormat="1" x14ac:dyDescent="0.25">
      <c r="B143" s="120"/>
      <c r="H143" s="63"/>
      <c r="I143" s="63"/>
    </row>
    <row r="144" spans="2:9" s="62" customFormat="1" x14ac:dyDescent="0.25">
      <c r="B144" s="120"/>
      <c r="H144" s="63"/>
      <c r="I144" s="63"/>
    </row>
    <row r="145" spans="2:9" s="62" customFormat="1" x14ac:dyDescent="0.25">
      <c r="B145" s="120"/>
      <c r="H145" s="63"/>
      <c r="I145" s="63"/>
    </row>
    <row r="146" spans="2:9" s="62" customFormat="1" x14ac:dyDescent="0.25">
      <c r="B146" s="120"/>
      <c r="H146" s="63"/>
      <c r="I146" s="63"/>
    </row>
    <row r="147" spans="2:9" s="62" customFormat="1" x14ac:dyDescent="0.25">
      <c r="B147" s="120"/>
      <c r="H147" s="63"/>
      <c r="I147" s="63"/>
    </row>
    <row r="148" spans="2:9" s="62" customFormat="1" x14ac:dyDescent="0.25">
      <c r="B148" s="120"/>
      <c r="H148" s="63"/>
      <c r="I148" s="63"/>
    </row>
    <row r="149" spans="2:9" s="62" customFormat="1" x14ac:dyDescent="0.25">
      <c r="B149" s="120"/>
      <c r="H149" s="63"/>
      <c r="I149" s="63"/>
    </row>
    <row r="150" spans="2:9" s="62" customFormat="1" x14ac:dyDescent="0.25">
      <c r="B150" s="120"/>
      <c r="H150" s="63"/>
      <c r="I150" s="63"/>
    </row>
    <row r="151" spans="2:9" s="62" customFormat="1" x14ac:dyDescent="0.25">
      <c r="B151" s="120"/>
      <c r="H151" s="63"/>
      <c r="I151" s="63"/>
    </row>
    <row r="152" spans="2:9" s="62" customFormat="1" x14ac:dyDescent="0.25">
      <c r="B152" s="120"/>
      <c r="H152" s="63"/>
      <c r="I152" s="63"/>
    </row>
    <row r="153" spans="2:9" s="62" customFormat="1" x14ac:dyDescent="0.25">
      <c r="B153" s="120"/>
      <c r="H153" s="63"/>
      <c r="I153" s="63"/>
    </row>
    <row r="154" spans="2:9" s="62" customFormat="1" x14ac:dyDescent="0.25">
      <c r="B154" s="120"/>
      <c r="H154" s="63"/>
      <c r="I154" s="63"/>
    </row>
    <row r="155" spans="2:9" s="62" customFormat="1" x14ac:dyDescent="0.25">
      <c r="B155" s="120"/>
      <c r="H155" s="63"/>
      <c r="I155" s="63"/>
    </row>
    <row r="156" spans="2:9" s="62" customFormat="1" x14ac:dyDescent="0.25">
      <c r="B156" s="120"/>
      <c r="H156" s="63"/>
      <c r="I156" s="63"/>
    </row>
    <row r="157" spans="2:9" s="62" customFormat="1" x14ac:dyDescent="0.25">
      <c r="B157" s="120"/>
      <c r="H157" s="63"/>
      <c r="I157" s="63"/>
    </row>
    <row r="158" spans="2:9" s="62" customFormat="1" x14ac:dyDescent="0.25">
      <c r="B158" s="120"/>
      <c r="H158" s="63"/>
      <c r="I158" s="63"/>
    </row>
    <row r="159" spans="2:9" s="62" customFormat="1" x14ac:dyDescent="0.25">
      <c r="B159" s="120"/>
      <c r="H159" s="63"/>
      <c r="I159" s="63"/>
    </row>
    <row r="160" spans="2:9" s="62" customFormat="1" x14ac:dyDescent="0.25">
      <c r="B160" s="120"/>
      <c r="H160" s="63"/>
      <c r="I160" s="63"/>
    </row>
    <row r="161" spans="2:9" s="62" customFormat="1" x14ac:dyDescent="0.25">
      <c r="B161" s="120"/>
      <c r="H161" s="63"/>
      <c r="I161" s="63"/>
    </row>
    <row r="162" spans="2:9" s="62" customFormat="1" x14ac:dyDescent="0.25">
      <c r="B162" s="120"/>
      <c r="H162" s="63"/>
      <c r="I162" s="63"/>
    </row>
    <row r="163" spans="2:9" s="62" customFormat="1" x14ac:dyDescent="0.25">
      <c r="B163" s="120"/>
      <c r="H163" s="63"/>
      <c r="I163" s="63"/>
    </row>
    <row r="164" spans="2:9" s="62" customFormat="1" x14ac:dyDescent="0.25">
      <c r="B164" s="120"/>
      <c r="H164" s="63"/>
      <c r="I164" s="63"/>
    </row>
    <row r="165" spans="2:9" s="62" customFormat="1" x14ac:dyDescent="0.25">
      <c r="B165" s="120"/>
      <c r="H165" s="63"/>
      <c r="I165" s="63"/>
    </row>
    <row r="166" spans="2:9" s="62" customFormat="1" x14ac:dyDescent="0.25">
      <c r="B166" s="120"/>
      <c r="H166" s="63"/>
      <c r="I166" s="63"/>
    </row>
    <row r="167" spans="2:9" s="62" customFormat="1" x14ac:dyDescent="0.25">
      <c r="B167" s="120"/>
      <c r="H167" s="63"/>
      <c r="I167" s="63"/>
    </row>
    <row r="168" spans="2:9" s="62" customFormat="1" x14ac:dyDescent="0.25">
      <c r="B168" s="120"/>
      <c r="H168" s="63"/>
      <c r="I168" s="63"/>
    </row>
    <row r="169" spans="2:9" s="62" customFormat="1" x14ac:dyDescent="0.25">
      <c r="B169" s="120"/>
      <c r="H169" s="63"/>
      <c r="I169" s="63"/>
    </row>
    <row r="170" spans="2:9" s="62" customFormat="1" x14ac:dyDescent="0.25">
      <c r="B170" s="120"/>
      <c r="H170" s="63"/>
      <c r="I170" s="63"/>
    </row>
    <row r="171" spans="2:9" s="62" customFormat="1" x14ac:dyDescent="0.25">
      <c r="B171" s="120"/>
      <c r="H171" s="63"/>
      <c r="I171" s="63"/>
    </row>
    <row r="172" spans="2:9" s="62" customFormat="1" x14ac:dyDescent="0.25">
      <c r="B172" s="120"/>
      <c r="H172" s="63"/>
      <c r="I172" s="63"/>
    </row>
    <row r="173" spans="2:9" s="62" customFormat="1" x14ac:dyDescent="0.25">
      <c r="B173" s="120"/>
      <c r="H173" s="63"/>
      <c r="I173" s="63"/>
    </row>
    <row r="174" spans="2:9" s="62" customFormat="1" x14ac:dyDescent="0.25">
      <c r="B174" s="120"/>
      <c r="H174" s="63"/>
      <c r="I174" s="63"/>
    </row>
    <row r="175" spans="2:9" s="62" customFormat="1" x14ac:dyDescent="0.25">
      <c r="B175" s="120"/>
      <c r="H175" s="63"/>
      <c r="I175" s="63"/>
    </row>
    <row r="176" spans="2:9" s="62" customFormat="1" x14ac:dyDescent="0.25">
      <c r="B176" s="120"/>
      <c r="H176" s="63"/>
      <c r="I176" s="63"/>
    </row>
    <row r="177" spans="2:9" s="62" customFormat="1" x14ac:dyDescent="0.25">
      <c r="B177" s="120"/>
      <c r="H177" s="63"/>
      <c r="I177" s="63"/>
    </row>
    <row r="178" spans="2:9" s="62" customFormat="1" x14ac:dyDescent="0.25">
      <c r="B178" s="120"/>
      <c r="H178" s="63"/>
      <c r="I178" s="63"/>
    </row>
    <row r="179" spans="2:9" s="62" customFormat="1" x14ac:dyDescent="0.25">
      <c r="B179" s="120"/>
      <c r="H179" s="63"/>
      <c r="I179" s="63"/>
    </row>
    <row r="180" spans="2:9" s="62" customFormat="1" x14ac:dyDescent="0.25">
      <c r="B180" s="120"/>
      <c r="H180" s="63"/>
      <c r="I180" s="63"/>
    </row>
    <row r="181" spans="2:9" s="62" customFormat="1" x14ac:dyDescent="0.25">
      <c r="B181" s="120"/>
      <c r="H181" s="63"/>
      <c r="I181" s="63"/>
    </row>
    <row r="182" spans="2:9" s="62" customFormat="1" x14ac:dyDescent="0.25">
      <c r="B182" s="120"/>
      <c r="H182" s="63"/>
      <c r="I182" s="63"/>
    </row>
    <row r="183" spans="2:9" s="62" customFormat="1" x14ac:dyDescent="0.25">
      <c r="B183" s="120"/>
      <c r="H183" s="63"/>
      <c r="I183" s="63"/>
    </row>
    <row r="184" spans="2:9" s="62" customFormat="1" x14ac:dyDescent="0.25">
      <c r="B184" s="120"/>
      <c r="H184" s="63"/>
      <c r="I184" s="63"/>
    </row>
    <row r="185" spans="2:9" s="62" customFormat="1" x14ac:dyDescent="0.25">
      <c r="B185" s="120"/>
      <c r="H185" s="63"/>
      <c r="I185" s="63"/>
    </row>
    <row r="186" spans="2:9" s="62" customFormat="1" x14ac:dyDescent="0.25">
      <c r="B186" s="120"/>
      <c r="H186" s="63"/>
      <c r="I186" s="63"/>
    </row>
    <row r="187" spans="2:9" s="62" customFormat="1" x14ac:dyDescent="0.25">
      <c r="B187" s="120"/>
      <c r="H187" s="63"/>
      <c r="I187" s="63"/>
    </row>
    <row r="188" spans="2:9" s="62" customFormat="1" x14ac:dyDescent="0.25">
      <c r="B188" s="120"/>
      <c r="H188" s="63"/>
      <c r="I188" s="63"/>
    </row>
    <row r="189" spans="2:9" s="62" customFormat="1" x14ac:dyDescent="0.25">
      <c r="B189" s="120"/>
      <c r="H189" s="63"/>
      <c r="I189" s="63"/>
    </row>
    <row r="190" spans="2:9" s="62" customFormat="1" x14ac:dyDescent="0.25">
      <c r="B190" s="120"/>
      <c r="H190" s="63"/>
      <c r="I190" s="63"/>
    </row>
    <row r="191" spans="2:9" s="62" customFormat="1" x14ac:dyDescent="0.25">
      <c r="B191" s="120"/>
      <c r="H191" s="63"/>
      <c r="I191" s="63"/>
    </row>
    <row r="192" spans="2:9" s="62" customFormat="1" x14ac:dyDescent="0.25">
      <c r="B192" s="120"/>
      <c r="H192" s="63"/>
      <c r="I192" s="63"/>
    </row>
    <row r="193" spans="2:9" s="62" customFormat="1" x14ac:dyDescent="0.25">
      <c r="B193" s="120"/>
      <c r="H193" s="63"/>
      <c r="I193" s="63"/>
    </row>
    <row r="194" spans="2:9" s="62" customFormat="1" x14ac:dyDescent="0.25">
      <c r="B194" s="120"/>
      <c r="H194" s="63"/>
      <c r="I194" s="63"/>
    </row>
    <row r="195" spans="2:9" s="62" customFormat="1" x14ac:dyDescent="0.25">
      <c r="B195" s="120"/>
      <c r="H195" s="63"/>
      <c r="I195" s="63"/>
    </row>
    <row r="196" spans="2:9" s="62" customFormat="1" x14ac:dyDescent="0.25">
      <c r="B196" s="120"/>
      <c r="H196" s="63"/>
      <c r="I196" s="63"/>
    </row>
    <row r="197" spans="2:9" s="62" customFormat="1" x14ac:dyDescent="0.25">
      <c r="B197" s="120"/>
      <c r="H197" s="63"/>
      <c r="I197" s="63"/>
    </row>
    <row r="198" spans="2:9" s="62" customFormat="1" x14ac:dyDescent="0.25">
      <c r="B198" s="120"/>
      <c r="H198" s="63"/>
      <c r="I198" s="63"/>
    </row>
    <row r="199" spans="2:9" s="62" customFormat="1" x14ac:dyDescent="0.25">
      <c r="B199" s="120"/>
      <c r="H199" s="63"/>
      <c r="I199" s="63"/>
    </row>
    <row r="200" spans="2:9" s="62" customFormat="1" x14ac:dyDescent="0.25">
      <c r="B200" s="120"/>
      <c r="H200" s="63"/>
      <c r="I200" s="63"/>
    </row>
    <row r="201" spans="2:9" s="62" customFormat="1" x14ac:dyDescent="0.25">
      <c r="B201" s="120"/>
      <c r="H201" s="63"/>
      <c r="I201" s="63"/>
    </row>
    <row r="202" spans="2:9" s="62" customFormat="1" x14ac:dyDescent="0.25">
      <c r="B202" s="120"/>
      <c r="H202" s="63"/>
      <c r="I202" s="63"/>
    </row>
    <row r="203" spans="2:9" s="62" customFormat="1" x14ac:dyDescent="0.25">
      <c r="B203" s="120"/>
      <c r="H203" s="63"/>
      <c r="I203" s="63"/>
    </row>
    <row r="204" spans="2:9" s="62" customFormat="1" x14ac:dyDescent="0.25">
      <c r="B204" s="120"/>
      <c r="H204" s="63"/>
      <c r="I204" s="63"/>
    </row>
    <row r="205" spans="2:9" s="62" customFormat="1" x14ac:dyDescent="0.25">
      <c r="B205" s="120"/>
      <c r="H205" s="63"/>
      <c r="I205" s="63"/>
    </row>
    <row r="206" spans="2:9" s="62" customFormat="1" x14ac:dyDescent="0.25">
      <c r="B206" s="120"/>
      <c r="H206" s="63"/>
      <c r="I206" s="63"/>
    </row>
    <row r="207" spans="2:9" s="62" customFormat="1" x14ac:dyDescent="0.25">
      <c r="B207" s="120"/>
      <c r="H207" s="63"/>
      <c r="I207" s="63"/>
    </row>
    <row r="208" spans="2:9" s="62" customFormat="1" x14ac:dyDescent="0.25">
      <c r="B208" s="120"/>
      <c r="H208" s="63"/>
      <c r="I208" s="63"/>
    </row>
    <row r="209" spans="2:9" s="62" customFormat="1" x14ac:dyDescent="0.25">
      <c r="B209" s="120"/>
      <c r="H209" s="63"/>
      <c r="I209" s="63"/>
    </row>
    <row r="210" spans="2:9" s="62" customFormat="1" x14ac:dyDescent="0.25">
      <c r="B210" s="120"/>
      <c r="H210" s="63"/>
      <c r="I210" s="63"/>
    </row>
    <row r="211" spans="2:9" s="62" customFormat="1" x14ac:dyDescent="0.25">
      <c r="B211" s="120"/>
      <c r="H211" s="63"/>
      <c r="I211" s="63"/>
    </row>
    <row r="212" spans="2:9" s="62" customFormat="1" x14ac:dyDescent="0.25">
      <c r="B212" s="120"/>
      <c r="H212" s="63"/>
      <c r="I212" s="63"/>
    </row>
    <row r="213" spans="2:9" s="62" customFormat="1" x14ac:dyDescent="0.25">
      <c r="B213" s="120"/>
      <c r="H213" s="63"/>
      <c r="I213" s="63"/>
    </row>
    <row r="214" spans="2:9" s="62" customFormat="1" x14ac:dyDescent="0.25">
      <c r="B214" s="120"/>
      <c r="H214" s="63"/>
      <c r="I214" s="63"/>
    </row>
    <row r="215" spans="2:9" s="62" customFormat="1" x14ac:dyDescent="0.25">
      <c r="B215" s="120"/>
      <c r="H215" s="63"/>
      <c r="I215" s="63"/>
    </row>
    <row r="216" spans="2:9" s="62" customFormat="1" x14ac:dyDescent="0.25">
      <c r="B216" s="120"/>
      <c r="H216" s="63"/>
      <c r="I216" s="63"/>
    </row>
    <row r="217" spans="2:9" s="62" customFormat="1" x14ac:dyDescent="0.25">
      <c r="B217" s="120"/>
      <c r="H217" s="63"/>
      <c r="I217" s="63"/>
    </row>
    <row r="218" spans="2:9" s="62" customFormat="1" x14ac:dyDescent="0.25">
      <c r="B218" s="120"/>
      <c r="H218" s="63"/>
      <c r="I218" s="63"/>
    </row>
    <row r="219" spans="2:9" s="62" customFormat="1" x14ac:dyDescent="0.25">
      <c r="B219" s="120"/>
      <c r="H219" s="63"/>
      <c r="I219" s="63"/>
    </row>
    <row r="220" spans="2:9" s="62" customFormat="1" x14ac:dyDescent="0.25">
      <c r="B220" s="120"/>
      <c r="H220" s="63"/>
      <c r="I220" s="63"/>
    </row>
    <row r="221" spans="2:9" s="62" customFormat="1" x14ac:dyDescent="0.25">
      <c r="B221" s="120"/>
      <c r="H221" s="63"/>
      <c r="I221" s="63"/>
    </row>
    <row r="222" spans="2:9" s="62" customFormat="1" x14ac:dyDescent="0.25">
      <c r="B222" s="120"/>
      <c r="H222" s="63"/>
      <c r="I222" s="63"/>
    </row>
    <row r="223" spans="2:9" s="62" customFormat="1" x14ac:dyDescent="0.25">
      <c r="B223" s="120"/>
      <c r="H223" s="63"/>
      <c r="I223" s="63"/>
    </row>
    <row r="224" spans="2:9" s="62" customFormat="1" x14ac:dyDescent="0.25">
      <c r="B224" s="120"/>
      <c r="H224" s="63"/>
      <c r="I224" s="63"/>
    </row>
    <row r="225" spans="2:9" s="62" customFormat="1" x14ac:dyDescent="0.25">
      <c r="B225" s="120"/>
      <c r="H225" s="63"/>
      <c r="I225" s="63"/>
    </row>
    <row r="226" spans="2:9" s="62" customFormat="1" x14ac:dyDescent="0.25">
      <c r="B226" s="120"/>
      <c r="H226" s="63"/>
      <c r="I226" s="63"/>
    </row>
    <row r="227" spans="2:9" s="62" customFormat="1" x14ac:dyDescent="0.25">
      <c r="B227" s="120"/>
      <c r="H227" s="63"/>
      <c r="I227" s="63"/>
    </row>
    <row r="228" spans="2:9" s="62" customFormat="1" x14ac:dyDescent="0.25">
      <c r="B228" s="120"/>
      <c r="H228" s="63"/>
      <c r="I228" s="63"/>
    </row>
    <row r="229" spans="2:9" s="62" customFormat="1" x14ac:dyDescent="0.25">
      <c r="B229" s="120"/>
      <c r="H229" s="63"/>
      <c r="I229" s="63"/>
    </row>
    <row r="230" spans="2:9" s="62" customFormat="1" x14ac:dyDescent="0.25">
      <c r="B230" s="120"/>
      <c r="H230" s="63"/>
      <c r="I230" s="63"/>
    </row>
    <row r="231" spans="2:9" s="62" customFormat="1" x14ac:dyDescent="0.25">
      <c r="B231" s="120"/>
      <c r="H231" s="63"/>
      <c r="I231" s="63"/>
    </row>
    <row r="232" spans="2:9" s="62" customFormat="1" x14ac:dyDescent="0.25">
      <c r="B232" s="120"/>
      <c r="H232" s="63"/>
      <c r="I232" s="63"/>
    </row>
    <row r="233" spans="2:9" s="62" customFormat="1" x14ac:dyDescent="0.25">
      <c r="B233" s="120"/>
      <c r="H233" s="63"/>
      <c r="I233" s="63"/>
    </row>
    <row r="234" spans="2:9" s="62" customFormat="1" x14ac:dyDescent="0.25">
      <c r="B234" s="120"/>
      <c r="H234" s="63"/>
      <c r="I234" s="63"/>
    </row>
    <row r="235" spans="2:9" s="62" customFormat="1" x14ac:dyDescent="0.25">
      <c r="B235" s="120"/>
      <c r="H235" s="63"/>
      <c r="I235" s="63"/>
    </row>
    <row r="236" spans="2:9" s="62" customFormat="1" x14ac:dyDescent="0.25">
      <c r="B236" s="120"/>
      <c r="H236" s="63"/>
      <c r="I236" s="63"/>
    </row>
    <row r="237" spans="2:9" s="62" customFormat="1" x14ac:dyDescent="0.25">
      <c r="B237" s="120"/>
      <c r="H237" s="63"/>
      <c r="I237" s="63"/>
    </row>
    <row r="238" spans="2:9" s="62" customFormat="1" x14ac:dyDescent="0.25">
      <c r="B238" s="120"/>
      <c r="H238" s="63"/>
      <c r="I238" s="63"/>
    </row>
    <row r="239" spans="2:9" s="62" customFormat="1" x14ac:dyDescent="0.25">
      <c r="B239" s="120"/>
      <c r="H239" s="63"/>
      <c r="I239" s="63"/>
    </row>
    <row r="240" spans="2:9" s="62" customFormat="1" x14ac:dyDescent="0.25">
      <c r="B240" s="120"/>
      <c r="H240" s="63"/>
      <c r="I240" s="63"/>
    </row>
    <row r="241" spans="2:9" s="62" customFormat="1" x14ac:dyDescent="0.25">
      <c r="B241" s="120"/>
      <c r="H241" s="63"/>
      <c r="I241" s="63"/>
    </row>
  </sheetData>
  <sheetProtection algorithmName="SHA-512" hashValue="K2E7yKz1GAgNV70DK+1j4wONY7vY/mwTSSPWsOoGBViJgmybMVSXioK4LtqXB7gwDfOoedGuO05fiK6Z8+Yemg==" saltValue="nbB7Cd1c5CkeErJqo3/rzA==" spinCount="100000" sheet="1" objects="1" scenarios="1"/>
  <conditionalFormatting sqref="L12:L15">
    <cfRule type="timePeriod" dxfId="17" priority="13" timePeriod="thisMonth">
      <formula>AND(MONTH(L12)=MONTH(TODAY()),YEAR(L12)=YEAR(TODAY()))</formula>
    </cfRule>
  </conditionalFormatting>
  <conditionalFormatting sqref="A17:B17">
    <cfRule type="duplicateValues" dxfId="16" priority="12" stopIfTrue="1"/>
  </conditionalFormatting>
  <conditionalFormatting sqref="L29">
    <cfRule type="timePeriod" dxfId="15" priority="11" timePeriod="thisMonth">
      <formula>AND(MONTH(L29)=MONTH(TODAY()),YEAR(L29)=YEAR(TODAY()))</formula>
    </cfRule>
  </conditionalFormatting>
  <conditionalFormatting sqref="L30">
    <cfRule type="timePeriod" dxfId="14" priority="10" timePeriod="thisMonth">
      <formula>AND(MONTH(L30)=MONTH(TODAY()),YEAR(L30)=YEAR(TODAY()))</formula>
    </cfRule>
  </conditionalFormatting>
  <conditionalFormatting sqref="L33">
    <cfRule type="timePeriod" dxfId="13" priority="9" timePeriod="thisMonth">
      <formula>AND(MONTH(L33)=MONTH(TODAY()),YEAR(L33)=YEAR(TODAY()))</formula>
    </cfRule>
  </conditionalFormatting>
  <conditionalFormatting sqref="L32">
    <cfRule type="timePeriod" dxfId="12" priority="8" timePeriod="thisMonth">
      <formula>AND(MONTH(L32)=MONTH(TODAY()),YEAR(L32)=YEAR(TODAY()))</formula>
    </cfRule>
  </conditionalFormatting>
  <conditionalFormatting sqref="L52">
    <cfRule type="timePeriod" dxfId="11" priority="7" timePeriod="thisMonth">
      <formula>AND(MONTH(L52)=MONTH(TODAY()),YEAR(L52)=YEAR(TODAY()))</formula>
    </cfRule>
  </conditionalFormatting>
  <conditionalFormatting sqref="L54">
    <cfRule type="timePeriod" dxfId="10" priority="6" timePeriod="thisMonth">
      <formula>AND(MONTH(L54)=MONTH(TODAY()),YEAR(L54)=YEAR(TODAY()))</formula>
    </cfRule>
  </conditionalFormatting>
  <conditionalFormatting sqref="L68">
    <cfRule type="timePeriod" dxfId="9" priority="5" timePeriod="thisMonth">
      <formula>AND(MONTH(L68)=MONTH(TODAY()),YEAR(L68)=YEAR(TODAY()))</formula>
    </cfRule>
  </conditionalFormatting>
  <conditionalFormatting sqref="L70">
    <cfRule type="timePeriod" dxfId="8" priority="4" timePeriod="thisMonth">
      <formula>AND(MONTH(L70)=MONTH(TODAY()),YEAR(L70)=YEAR(TODAY()))</formula>
    </cfRule>
  </conditionalFormatting>
  <conditionalFormatting sqref="L71">
    <cfRule type="timePeriod" dxfId="7" priority="3" timePeriod="thisMonth">
      <formula>AND(MONTH(L71)=MONTH(TODAY()),YEAR(L71)=YEAR(TODAY()))</formula>
    </cfRule>
  </conditionalFormatting>
  <conditionalFormatting sqref="B73">
    <cfRule type="duplicateValues" dxfId="6" priority="2" stopIfTrue="1"/>
  </conditionalFormatting>
  <conditionalFormatting sqref="L110">
    <cfRule type="timePeriod" dxfId="5" priority="1" timePeriod="thisMonth">
      <formula>AND(MONTH(L110)=MONTH(TODAY()),YEAR(L110)=YEAR(TODAY()))</formula>
    </cfRule>
  </conditionalFormatting>
  <dataValidations count="1">
    <dataValidation type="list" allowBlank="1" showErrorMessage="1" sqref="D10 D12:D15 D29:D33 D41:D58 D60:D109 D111:D116 D121" xr:uid="{6F7272C7-32F0-46C8-BB23-D35F515EC626}">
      <formula1>New_Wards</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4ABDB-EA94-4274-9A09-14504C066E9C}">
  <dimension ref="A1:X83"/>
  <sheetViews>
    <sheetView workbookViewId="0"/>
  </sheetViews>
  <sheetFormatPr defaultRowHeight="15" x14ac:dyDescent="0.25"/>
  <cols>
    <col min="1" max="1" width="11.85546875" style="77" customWidth="1"/>
    <col min="2" max="2" width="10.5703125" style="77" customWidth="1"/>
    <col min="3" max="8" width="9.140625" style="77"/>
    <col min="9" max="9" width="9.140625" style="77" customWidth="1"/>
    <col min="10" max="10" width="10.85546875" style="77" customWidth="1"/>
    <col min="11" max="11" width="15.140625" style="77" customWidth="1"/>
    <col min="12" max="12" width="9.140625" style="77"/>
    <col min="13" max="13" width="10.85546875" style="77" customWidth="1"/>
    <col min="14" max="17" width="9.140625" style="77"/>
    <col min="18" max="22" width="9.140625" style="77" customWidth="1"/>
    <col min="23" max="23" width="17.5703125" style="16" customWidth="1"/>
    <col min="24" max="16384" width="9.140625" style="77"/>
  </cols>
  <sheetData>
    <row r="1" spans="1:23" s="327" customFormat="1" ht="124.5" customHeight="1" thickBot="1" x14ac:dyDescent="0.3">
      <c r="A1" s="331" t="s">
        <v>1526</v>
      </c>
      <c r="B1" s="331" t="s">
        <v>781</v>
      </c>
      <c r="C1" s="332" t="s">
        <v>782</v>
      </c>
      <c r="D1" s="332" t="s">
        <v>783</v>
      </c>
      <c r="E1" s="332" t="s">
        <v>784</v>
      </c>
      <c r="F1" s="332" t="s">
        <v>785</v>
      </c>
      <c r="G1" s="332" t="s">
        <v>786</v>
      </c>
      <c r="H1" s="332" t="s">
        <v>787</v>
      </c>
      <c r="I1" s="331" t="s">
        <v>788</v>
      </c>
      <c r="J1" s="331" t="s">
        <v>789</v>
      </c>
      <c r="K1" s="331" t="s">
        <v>790</v>
      </c>
      <c r="L1" s="332" t="s">
        <v>791</v>
      </c>
      <c r="M1" s="332" t="s">
        <v>792</v>
      </c>
      <c r="N1" s="332" t="s">
        <v>793</v>
      </c>
      <c r="O1" s="333" t="s">
        <v>794</v>
      </c>
      <c r="P1" s="333" t="s">
        <v>795</v>
      </c>
      <c r="Q1" s="333" t="s">
        <v>796</v>
      </c>
      <c r="R1" s="333" t="s">
        <v>797</v>
      </c>
      <c r="S1" s="334" t="s">
        <v>798</v>
      </c>
      <c r="T1" s="335" t="s">
        <v>20</v>
      </c>
      <c r="U1" s="332" t="s">
        <v>799</v>
      </c>
      <c r="V1" s="332" t="s">
        <v>800</v>
      </c>
      <c r="W1" s="332" t="s">
        <v>1405</v>
      </c>
    </row>
    <row r="2" spans="1:23" ht="75" x14ac:dyDescent="0.25">
      <c r="A2" s="130" t="s">
        <v>1529</v>
      </c>
      <c r="B2" s="131" t="s">
        <v>730</v>
      </c>
      <c r="C2" s="132" t="s">
        <v>733</v>
      </c>
      <c r="D2" s="132" t="s">
        <v>36</v>
      </c>
      <c r="E2" s="132" t="s">
        <v>826</v>
      </c>
      <c r="F2" s="132" t="s">
        <v>36</v>
      </c>
      <c r="G2" s="132" t="s">
        <v>36</v>
      </c>
      <c r="H2" s="132" t="s">
        <v>814</v>
      </c>
      <c r="I2" s="131" t="s">
        <v>827</v>
      </c>
      <c r="J2" s="131" t="s">
        <v>821</v>
      </c>
      <c r="K2" s="131" t="s">
        <v>828</v>
      </c>
      <c r="L2" s="132">
        <v>6.9000000000000006E-2</v>
      </c>
      <c r="M2" s="132" t="s">
        <v>822</v>
      </c>
      <c r="N2" s="132" t="s">
        <v>813</v>
      </c>
      <c r="O2" s="133">
        <v>3</v>
      </c>
      <c r="P2" s="133">
        <v>3</v>
      </c>
      <c r="Q2" s="133"/>
      <c r="R2" s="133"/>
      <c r="S2" s="132"/>
      <c r="T2" s="134">
        <f t="shared" ref="T2:T20" si="0">O2/L2</f>
        <v>43.478260869565212</v>
      </c>
      <c r="U2" s="132" t="s">
        <v>27</v>
      </c>
      <c r="V2" s="341" t="s">
        <v>808</v>
      </c>
      <c r="W2" s="330" t="s">
        <v>1372</v>
      </c>
    </row>
    <row r="3" spans="1:23" ht="90" x14ac:dyDescent="0.25">
      <c r="A3" s="124" t="s">
        <v>1543</v>
      </c>
      <c r="B3" s="126" t="s">
        <v>771</v>
      </c>
      <c r="C3" s="16" t="s">
        <v>772</v>
      </c>
      <c r="D3" s="146" t="s">
        <v>36</v>
      </c>
      <c r="E3" s="16" t="s">
        <v>860</v>
      </c>
      <c r="F3" s="16" t="s">
        <v>36</v>
      </c>
      <c r="G3" s="16" t="s">
        <v>36</v>
      </c>
      <c r="H3" s="16" t="s">
        <v>861</v>
      </c>
      <c r="I3" s="5" t="s">
        <v>849</v>
      </c>
      <c r="J3" s="5" t="s">
        <v>862</v>
      </c>
      <c r="K3" s="5" t="s">
        <v>913</v>
      </c>
      <c r="L3" s="16">
        <v>0.21</v>
      </c>
      <c r="M3" s="16" t="s">
        <v>863</v>
      </c>
      <c r="N3" s="16" t="s">
        <v>823</v>
      </c>
      <c r="O3" s="147">
        <v>14</v>
      </c>
      <c r="P3" s="147">
        <v>14</v>
      </c>
      <c r="Q3" s="147"/>
      <c r="R3" s="147"/>
      <c r="S3" s="16" t="s">
        <v>864</v>
      </c>
      <c r="T3" s="125">
        <f t="shared" si="0"/>
        <v>66.666666666666671</v>
      </c>
      <c r="U3" s="16" t="s">
        <v>27</v>
      </c>
      <c r="V3" s="16" t="s">
        <v>808</v>
      </c>
      <c r="W3" s="149" t="s">
        <v>1380</v>
      </c>
    </row>
    <row r="4" spans="1:23" ht="135" x14ac:dyDescent="0.25">
      <c r="A4" s="124" t="s">
        <v>1545</v>
      </c>
      <c r="B4" s="5" t="s">
        <v>1049</v>
      </c>
      <c r="C4" s="16" t="s">
        <v>1050</v>
      </c>
      <c r="D4" s="16" t="s">
        <v>679</v>
      </c>
      <c r="E4" s="16"/>
      <c r="F4" s="16" t="s">
        <v>47</v>
      </c>
      <c r="G4" s="16" t="s">
        <v>809</v>
      </c>
      <c r="H4" s="16" t="s">
        <v>1051</v>
      </c>
      <c r="I4" s="5" t="s">
        <v>1052</v>
      </c>
      <c r="J4" s="5" t="s">
        <v>1053</v>
      </c>
      <c r="K4" s="5" t="s">
        <v>1384</v>
      </c>
      <c r="L4" s="16">
        <v>0.45</v>
      </c>
      <c r="M4" s="16" t="s">
        <v>1054</v>
      </c>
      <c r="N4" s="16" t="s">
        <v>813</v>
      </c>
      <c r="O4" s="18">
        <v>26</v>
      </c>
      <c r="P4" s="18">
        <v>26</v>
      </c>
      <c r="Q4" s="18"/>
      <c r="R4" s="18"/>
      <c r="S4" s="16"/>
      <c r="T4" s="125">
        <f t="shared" si="0"/>
        <v>57.777777777777779</v>
      </c>
      <c r="U4" s="16" t="s">
        <v>27</v>
      </c>
      <c r="V4" s="16" t="s">
        <v>808</v>
      </c>
      <c r="W4" s="150" t="s">
        <v>1385</v>
      </c>
    </row>
    <row r="5" spans="1:23" ht="90" x14ac:dyDescent="0.25">
      <c r="A5" s="16" t="s">
        <v>1541</v>
      </c>
      <c r="B5" s="5" t="s">
        <v>778</v>
      </c>
      <c r="C5" s="16" t="s">
        <v>779</v>
      </c>
      <c r="D5" s="16" t="s">
        <v>679</v>
      </c>
      <c r="E5" s="16" t="s">
        <v>873</v>
      </c>
      <c r="F5" s="16" t="s">
        <v>25</v>
      </c>
      <c r="G5" s="16" t="s">
        <v>809</v>
      </c>
      <c r="H5" s="16"/>
      <c r="I5" s="5" t="s">
        <v>803</v>
      </c>
      <c r="J5" s="5" t="s">
        <v>874</v>
      </c>
      <c r="K5" s="5" t="s">
        <v>915</v>
      </c>
      <c r="L5" s="16">
        <v>0.24</v>
      </c>
      <c r="M5" s="16" t="s">
        <v>840</v>
      </c>
      <c r="N5" s="16" t="s">
        <v>813</v>
      </c>
      <c r="O5" s="18">
        <v>6</v>
      </c>
      <c r="P5" s="18">
        <v>5</v>
      </c>
      <c r="Q5" s="18"/>
      <c r="R5" s="18"/>
      <c r="S5" s="16"/>
      <c r="T5" s="125">
        <f t="shared" si="0"/>
        <v>25</v>
      </c>
      <c r="U5" s="16" t="s">
        <v>27</v>
      </c>
      <c r="V5" s="16" t="s">
        <v>808</v>
      </c>
      <c r="W5" s="149" t="s">
        <v>915</v>
      </c>
    </row>
    <row r="6" spans="1:23" ht="240" x14ac:dyDescent="0.25">
      <c r="A6" s="16" t="s">
        <v>1542</v>
      </c>
      <c r="B6" s="5">
        <v>1</v>
      </c>
      <c r="C6" s="16" t="s">
        <v>885</v>
      </c>
      <c r="D6" s="16" t="s">
        <v>758</v>
      </c>
      <c r="E6" s="16" t="s">
        <v>886</v>
      </c>
      <c r="F6" s="16" t="s">
        <v>25</v>
      </c>
      <c r="G6" s="16" t="s">
        <v>809</v>
      </c>
      <c r="H6" s="16"/>
      <c r="I6" s="5" t="s">
        <v>839</v>
      </c>
      <c r="J6" s="5"/>
      <c r="K6" s="5" t="s">
        <v>887</v>
      </c>
      <c r="L6" s="16">
        <v>0.34</v>
      </c>
      <c r="M6" s="16" t="s">
        <v>840</v>
      </c>
      <c r="N6" s="16" t="s">
        <v>813</v>
      </c>
      <c r="O6" s="18">
        <v>8</v>
      </c>
      <c r="P6" s="18">
        <v>7</v>
      </c>
      <c r="Q6" s="18"/>
      <c r="R6" s="18"/>
      <c r="S6" s="16"/>
      <c r="T6" s="125">
        <f t="shared" si="0"/>
        <v>23.52941176470588</v>
      </c>
      <c r="U6" s="16" t="s">
        <v>888</v>
      </c>
      <c r="V6" s="16" t="s">
        <v>808</v>
      </c>
      <c r="W6" s="150" t="s">
        <v>1406</v>
      </c>
    </row>
    <row r="7" spans="1:23" ht="90" x14ac:dyDescent="0.25">
      <c r="A7" s="124" t="s">
        <v>1530</v>
      </c>
      <c r="B7" s="10" t="s">
        <v>734</v>
      </c>
      <c r="C7" s="16" t="s">
        <v>735</v>
      </c>
      <c r="D7" s="16" t="s">
        <v>679</v>
      </c>
      <c r="E7" s="16"/>
      <c r="F7" s="16" t="s">
        <v>47</v>
      </c>
      <c r="G7" s="16" t="s">
        <v>809</v>
      </c>
      <c r="H7" s="16" t="s">
        <v>814</v>
      </c>
      <c r="I7" s="5" t="s">
        <v>825</v>
      </c>
      <c r="J7" s="5" t="s">
        <v>821</v>
      </c>
      <c r="K7" s="5" t="s">
        <v>836</v>
      </c>
      <c r="L7" s="16">
        <v>0.1</v>
      </c>
      <c r="M7" s="16" t="s">
        <v>822</v>
      </c>
      <c r="N7" s="16" t="s">
        <v>823</v>
      </c>
      <c r="O7" s="18">
        <v>3</v>
      </c>
      <c r="P7" s="18">
        <v>3</v>
      </c>
      <c r="Q7" s="18"/>
      <c r="R7" s="18"/>
      <c r="S7" s="16"/>
      <c r="T7" s="125">
        <f t="shared" si="0"/>
        <v>30</v>
      </c>
      <c r="U7" s="16" t="s">
        <v>27</v>
      </c>
      <c r="V7" s="16" t="s">
        <v>808</v>
      </c>
      <c r="W7" s="150" t="s">
        <v>836</v>
      </c>
    </row>
    <row r="8" spans="1:23" ht="135" x14ac:dyDescent="0.25">
      <c r="A8" s="16" t="s">
        <v>1539</v>
      </c>
      <c r="B8" s="5" t="s">
        <v>775</v>
      </c>
      <c r="C8" s="16" t="s">
        <v>776</v>
      </c>
      <c r="D8" s="16" t="s">
        <v>34</v>
      </c>
      <c r="E8" s="16" t="s">
        <v>889</v>
      </c>
      <c r="F8" s="16" t="s">
        <v>66</v>
      </c>
      <c r="G8" s="16" t="s">
        <v>829</v>
      </c>
      <c r="H8" s="16"/>
      <c r="I8" s="5" t="s">
        <v>803</v>
      </c>
      <c r="J8" s="5" t="s">
        <v>890</v>
      </c>
      <c r="K8" s="10"/>
      <c r="L8" s="16">
        <v>0.35</v>
      </c>
      <c r="M8" s="16"/>
      <c r="N8" s="16" t="s">
        <v>813</v>
      </c>
      <c r="O8" s="18">
        <v>9</v>
      </c>
      <c r="P8" s="18">
        <v>8</v>
      </c>
      <c r="Q8" s="18"/>
      <c r="R8" s="18"/>
      <c r="S8" s="16"/>
      <c r="T8" s="125">
        <f t="shared" si="0"/>
        <v>25.714285714285715</v>
      </c>
      <c r="U8" s="16" t="s">
        <v>891</v>
      </c>
      <c r="V8" s="16" t="s">
        <v>808</v>
      </c>
      <c r="W8" s="149" t="s">
        <v>914</v>
      </c>
    </row>
    <row r="9" spans="1:23" ht="135" x14ac:dyDescent="0.25">
      <c r="A9" s="124" t="s">
        <v>1534</v>
      </c>
      <c r="B9" s="5" t="s">
        <v>903</v>
      </c>
      <c r="C9" s="16" t="s">
        <v>756</v>
      </c>
      <c r="D9" s="16" t="s">
        <v>757</v>
      </c>
      <c r="E9" s="16" t="s">
        <v>904</v>
      </c>
      <c r="F9" s="16" t="s">
        <v>78</v>
      </c>
      <c r="G9" s="16" t="s">
        <v>829</v>
      </c>
      <c r="H9" s="16"/>
      <c r="I9" s="5" t="s">
        <v>825</v>
      </c>
      <c r="J9" s="5" t="s">
        <v>905</v>
      </c>
      <c r="K9" s="5" t="s">
        <v>1375</v>
      </c>
      <c r="L9" s="16">
        <v>0.64</v>
      </c>
      <c r="M9" s="16" t="s">
        <v>906</v>
      </c>
      <c r="N9" s="16" t="s">
        <v>813</v>
      </c>
      <c r="O9" s="18">
        <v>74</v>
      </c>
      <c r="P9" s="18">
        <v>56</v>
      </c>
      <c r="Q9" s="18"/>
      <c r="R9" s="18"/>
      <c r="S9" s="16"/>
      <c r="T9" s="125">
        <f t="shared" si="0"/>
        <v>115.625</v>
      </c>
      <c r="U9" s="16"/>
      <c r="V9" s="16" t="s">
        <v>808</v>
      </c>
      <c r="W9" s="150" t="s">
        <v>1376</v>
      </c>
    </row>
    <row r="10" spans="1:23" ht="135" x14ac:dyDescent="0.25">
      <c r="A10" s="124" t="s">
        <v>1535</v>
      </c>
      <c r="B10" s="5" t="s">
        <v>765</v>
      </c>
      <c r="C10" s="16" t="s">
        <v>766</v>
      </c>
      <c r="D10" s="16" t="s">
        <v>387</v>
      </c>
      <c r="E10" s="16" t="s">
        <v>875</v>
      </c>
      <c r="F10" s="16" t="s">
        <v>387</v>
      </c>
      <c r="G10" s="16" t="s">
        <v>829</v>
      </c>
      <c r="H10" s="16"/>
      <c r="I10" s="5" t="s">
        <v>825</v>
      </c>
      <c r="J10" s="5" t="s">
        <v>876</v>
      </c>
      <c r="K10" s="5" t="s">
        <v>877</v>
      </c>
      <c r="L10" s="16">
        <v>0.28999999999999998</v>
      </c>
      <c r="M10" s="16" t="s">
        <v>830</v>
      </c>
      <c r="N10" s="16" t="s">
        <v>813</v>
      </c>
      <c r="O10" s="18">
        <v>11</v>
      </c>
      <c r="P10" s="18">
        <v>11</v>
      </c>
      <c r="Q10" s="18"/>
      <c r="R10" s="18">
        <v>0</v>
      </c>
      <c r="S10" s="16"/>
      <c r="T10" s="125">
        <f t="shared" si="0"/>
        <v>37.931034482758626</v>
      </c>
      <c r="U10" s="16" t="s">
        <v>878</v>
      </c>
      <c r="V10" s="16" t="s">
        <v>808</v>
      </c>
      <c r="W10" s="150" t="s">
        <v>877</v>
      </c>
    </row>
    <row r="11" spans="1:23" ht="129" x14ac:dyDescent="0.25">
      <c r="A11" s="124" t="s">
        <v>1536</v>
      </c>
      <c r="B11" s="5">
        <v>40</v>
      </c>
      <c r="C11" s="16" t="s">
        <v>729</v>
      </c>
      <c r="D11" s="16" t="s">
        <v>34</v>
      </c>
      <c r="E11" s="16" t="s">
        <v>856</v>
      </c>
      <c r="F11" s="16" t="s">
        <v>34</v>
      </c>
      <c r="G11" s="16" t="s">
        <v>34</v>
      </c>
      <c r="H11" s="16"/>
      <c r="I11" s="5" t="s">
        <v>811</v>
      </c>
      <c r="J11" s="5"/>
      <c r="K11" s="145" t="s">
        <v>912</v>
      </c>
      <c r="L11" s="16">
        <v>0.3</v>
      </c>
      <c r="M11" s="16" t="s">
        <v>830</v>
      </c>
      <c r="N11" s="16" t="s">
        <v>813</v>
      </c>
      <c r="O11" s="18">
        <v>6</v>
      </c>
      <c r="P11" s="18">
        <v>5</v>
      </c>
      <c r="Q11" s="18"/>
      <c r="R11" s="18"/>
      <c r="S11" s="16"/>
      <c r="T11" s="125">
        <f t="shared" si="0"/>
        <v>20</v>
      </c>
      <c r="U11" s="16" t="s">
        <v>27</v>
      </c>
      <c r="V11" s="16" t="s">
        <v>808</v>
      </c>
      <c r="W11" s="150" t="s">
        <v>1377</v>
      </c>
    </row>
    <row r="12" spans="1:23" ht="75" x14ac:dyDescent="0.25">
      <c r="A12" s="124" t="s">
        <v>1527</v>
      </c>
      <c r="B12" s="5">
        <v>30</v>
      </c>
      <c r="C12" s="16" t="s">
        <v>728</v>
      </c>
      <c r="D12" s="16" t="s">
        <v>34</v>
      </c>
      <c r="E12" s="16" t="s">
        <v>900</v>
      </c>
      <c r="F12" s="16" t="s">
        <v>34</v>
      </c>
      <c r="G12" s="15" t="s">
        <v>34</v>
      </c>
      <c r="H12" s="16"/>
      <c r="I12" s="5" t="s">
        <v>825</v>
      </c>
      <c r="J12" s="5" t="s">
        <v>901</v>
      </c>
      <c r="K12" s="120" t="s">
        <v>902</v>
      </c>
      <c r="L12" s="16">
        <v>0.55000000000000004</v>
      </c>
      <c r="M12" s="16"/>
      <c r="N12" s="16" t="s">
        <v>823</v>
      </c>
      <c r="O12" s="18">
        <v>26</v>
      </c>
      <c r="P12" s="18">
        <v>25</v>
      </c>
      <c r="Q12" s="18"/>
      <c r="R12" s="18"/>
      <c r="S12" s="16"/>
      <c r="T12" s="125">
        <f t="shared" si="0"/>
        <v>47.272727272727266</v>
      </c>
      <c r="U12" s="16" t="s">
        <v>27</v>
      </c>
      <c r="V12" s="16" t="s">
        <v>808</v>
      </c>
      <c r="W12" s="150" t="s">
        <v>1371</v>
      </c>
    </row>
    <row r="13" spans="1:23" ht="75" x14ac:dyDescent="0.25">
      <c r="A13" s="124" t="s">
        <v>1538</v>
      </c>
      <c r="B13" s="5" t="s">
        <v>769</v>
      </c>
      <c r="C13" s="16" t="s">
        <v>770</v>
      </c>
      <c r="D13" s="16" t="s">
        <v>732</v>
      </c>
      <c r="E13" s="16"/>
      <c r="F13" s="16" t="s">
        <v>389</v>
      </c>
      <c r="G13" s="16" t="s">
        <v>388</v>
      </c>
      <c r="H13" s="16" t="s">
        <v>810</v>
      </c>
      <c r="I13" s="5" t="s">
        <v>811</v>
      </c>
      <c r="J13" s="5" t="s">
        <v>818</v>
      </c>
      <c r="L13" s="16">
        <v>0.05</v>
      </c>
      <c r="M13" s="16" t="s">
        <v>812</v>
      </c>
      <c r="N13" s="16" t="s">
        <v>813</v>
      </c>
      <c r="O13" s="18">
        <v>2</v>
      </c>
      <c r="P13" s="18">
        <v>2</v>
      </c>
      <c r="Q13" s="18"/>
      <c r="R13" s="18"/>
      <c r="S13" s="16"/>
      <c r="T13" s="125">
        <f t="shared" si="0"/>
        <v>40</v>
      </c>
      <c r="U13" s="16" t="s">
        <v>27</v>
      </c>
      <c r="V13" s="16" t="s">
        <v>808</v>
      </c>
      <c r="W13" s="148" t="s">
        <v>819</v>
      </c>
    </row>
    <row r="14" spans="1:23" ht="45" x14ac:dyDescent="0.25">
      <c r="A14" s="124" t="s">
        <v>1528</v>
      </c>
      <c r="B14" s="5" t="s">
        <v>730</v>
      </c>
      <c r="C14" s="16" t="s">
        <v>731</v>
      </c>
      <c r="D14" s="16" t="s">
        <v>732</v>
      </c>
      <c r="E14" s="16"/>
      <c r="F14" s="16" t="s">
        <v>389</v>
      </c>
      <c r="G14" s="16" t="s">
        <v>388</v>
      </c>
      <c r="H14" s="16" t="s">
        <v>814</v>
      </c>
      <c r="I14" s="5" t="s">
        <v>825</v>
      </c>
      <c r="J14" s="5" t="s">
        <v>821</v>
      </c>
      <c r="K14" s="196" t="s">
        <v>837</v>
      </c>
      <c r="L14" s="16">
        <v>0.1</v>
      </c>
      <c r="M14" s="16"/>
      <c r="N14" s="16" t="s">
        <v>823</v>
      </c>
      <c r="O14" s="18">
        <v>3</v>
      </c>
      <c r="P14" s="18">
        <v>3</v>
      </c>
      <c r="Q14" s="18"/>
      <c r="R14" s="18"/>
      <c r="S14" s="144"/>
      <c r="T14" s="125">
        <f t="shared" si="0"/>
        <v>30</v>
      </c>
      <c r="U14" s="16" t="s">
        <v>27</v>
      </c>
      <c r="V14" s="16" t="s">
        <v>808</v>
      </c>
      <c r="W14" s="150" t="s">
        <v>837</v>
      </c>
    </row>
    <row r="15" spans="1:23" ht="60" x14ac:dyDescent="0.25">
      <c r="A15" s="135" t="s">
        <v>1533</v>
      </c>
      <c r="B15" s="137" t="s">
        <v>751</v>
      </c>
      <c r="C15" s="136" t="s">
        <v>752</v>
      </c>
      <c r="D15" s="136" t="s">
        <v>28</v>
      </c>
      <c r="E15" s="136" t="s">
        <v>844</v>
      </c>
      <c r="F15" s="136" t="s">
        <v>49</v>
      </c>
      <c r="G15" s="136" t="s">
        <v>28</v>
      </c>
      <c r="H15" s="136" t="s">
        <v>814</v>
      </c>
      <c r="I15" s="137" t="s">
        <v>845</v>
      </c>
      <c r="J15" s="137"/>
      <c r="K15" s="137" t="s">
        <v>846</v>
      </c>
      <c r="L15" s="136">
        <v>0.12</v>
      </c>
      <c r="M15" s="136"/>
      <c r="N15" s="136" t="s">
        <v>823</v>
      </c>
      <c r="O15" s="138">
        <v>2</v>
      </c>
      <c r="P15" s="138">
        <v>2</v>
      </c>
      <c r="Q15" s="138"/>
      <c r="R15" s="138"/>
      <c r="S15" s="136"/>
      <c r="T15" s="125">
        <f t="shared" si="0"/>
        <v>16.666666666666668</v>
      </c>
      <c r="U15" s="136" t="s">
        <v>27</v>
      </c>
      <c r="V15" s="136" t="s">
        <v>808</v>
      </c>
      <c r="W15" s="150" t="s">
        <v>1373</v>
      </c>
    </row>
    <row r="16" spans="1:23" ht="90" x14ac:dyDescent="0.25">
      <c r="A16" s="16" t="s">
        <v>1540</v>
      </c>
      <c r="B16" s="5">
        <v>270</v>
      </c>
      <c r="C16" s="16" t="s">
        <v>777</v>
      </c>
      <c r="D16" s="16" t="s">
        <v>28</v>
      </c>
      <c r="E16" s="16" t="s">
        <v>851</v>
      </c>
      <c r="F16" s="16" t="s">
        <v>394</v>
      </c>
      <c r="G16" s="16" t="s">
        <v>28</v>
      </c>
      <c r="H16" s="16"/>
      <c r="I16" s="5" t="s">
        <v>803</v>
      </c>
      <c r="J16" s="5" t="s">
        <v>852</v>
      </c>
      <c r="K16" s="5" t="s">
        <v>1378</v>
      </c>
      <c r="L16" s="16">
        <v>0.17</v>
      </c>
      <c r="M16" s="16" t="s">
        <v>853</v>
      </c>
      <c r="N16" s="16" t="s">
        <v>813</v>
      </c>
      <c r="O16" s="18">
        <v>9</v>
      </c>
      <c r="P16" s="18">
        <v>8</v>
      </c>
      <c r="Q16" s="18"/>
      <c r="R16" s="18"/>
      <c r="S16" s="16"/>
      <c r="T16" s="125">
        <f t="shared" si="0"/>
        <v>52.941176470588232</v>
      </c>
      <c r="U16" s="16" t="s">
        <v>27</v>
      </c>
      <c r="V16" s="16" t="s">
        <v>808</v>
      </c>
      <c r="W16" s="150" t="s">
        <v>1379</v>
      </c>
    </row>
    <row r="17" spans="1:24" ht="90" x14ac:dyDescent="0.25">
      <c r="A17" s="118" t="s">
        <v>1544</v>
      </c>
      <c r="B17" s="91" t="s">
        <v>931</v>
      </c>
      <c r="C17" s="100" t="s">
        <v>752</v>
      </c>
      <c r="D17" s="100" t="s">
        <v>28</v>
      </c>
      <c r="E17" s="100" t="s">
        <v>932</v>
      </c>
      <c r="F17" s="100" t="s">
        <v>49</v>
      </c>
      <c r="G17" s="100" t="s">
        <v>28</v>
      </c>
      <c r="H17" s="100" t="s">
        <v>814</v>
      </c>
      <c r="I17" s="91" t="s">
        <v>845</v>
      </c>
      <c r="J17" s="91"/>
      <c r="K17" s="91" t="s">
        <v>1382</v>
      </c>
      <c r="L17" s="100">
        <v>7.0000000000000007E-2</v>
      </c>
      <c r="M17" s="100"/>
      <c r="N17" s="100" t="s">
        <v>823</v>
      </c>
      <c r="O17" s="98">
        <v>3</v>
      </c>
      <c r="P17" s="98">
        <v>3</v>
      </c>
      <c r="Q17" s="98"/>
      <c r="R17" s="98"/>
      <c r="S17" s="100"/>
      <c r="T17" s="125">
        <f t="shared" si="0"/>
        <v>42.857142857142854</v>
      </c>
      <c r="U17" s="100" t="s">
        <v>27</v>
      </c>
      <c r="V17" s="100" t="s">
        <v>808</v>
      </c>
      <c r="W17" s="150" t="s">
        <v>1383</v>
      </c>
    </row>
    <row r="18" spans="1:24" ht="120" x14ac:dyDescent="0.25">
      <c r="A18" s="124" t="s">
        <v>1531</v>
      </c>
      <c r="B18" s="5" t="s">
        <v>736</v>
      </c>
      <c r="C18" s="16" t="s">
        <v>737</v>
      </c>
      <c r="D18" s="16" t="s">
        <v>51</v>
      </c>
      <c r="E18" s="16"/>
      <c r="F18" s="16" t="s">
        <v>72</v>
      </c>
      <c r="G18" s="16" t="s">
        <v>51</v>
      </c>
      <c r="H18" s="16" t="s">
        <v>814</v>
      </c>
      <c r="I18" s="5" t="s">
        <v>825</v>
      </c>
      <c r="J18" s="5" t="s">
        <v>821</v>
      </c>
      <c r="K18" s="5" t="s">
        <v>847</v>
      </c>
      <c r="L18" s="16">
        <v>0.13</v>
      </c>
      <c r="M18" s="16" t="s">
        <v>812</v>
      </c>
      <c r="N18" s="16" t="s">
        <v>823</v>
      </c>
      <c r="O18" s="18">
        <v>4</v>
      </c>
      <c r="P18" s="18">
        <v>4</v>
      </c>
      <c r="Q18" s="18"/>
      <c r="R18" s="18"/>
      <c r="S18" s="16"/>
      <c r="T18" s="125">
        <f t="shared" si="0"/>
        <v>30.769230769230766</v>
      </c>
      <c r="U18" s="16" t="s">
        <v>27</v>
      </c>
      <c r="V18" s="16" t="s">
        <v>808</v>
      </c>
      <c r="W18" s="150" t="s">
        <v>1381</v>
      </c>
    </row>
    <row r="19" spans="1:24" customFormat="1" ht="45" x14ac:dyDescent="0.25">
      <c r="A19" s="124" t="s">
        <v>1537</v>
      </c>
      <c r="B19" s="5" t="s">
        <v>767</v>
      </c>
      <c r="C19" s="16" t="s">
        <v>768</v>
      </c>
      <c r="D19" s="16" t="s">
        <v>51</v>
      </c>
      <c r="E19" s="16"/>
      <c r="F19" s="16" t="s">
        <v>72</v>
      </c>
      <c r="G19" s="16" t="s">
        <v>51</v>
      </c>
      <c r="H19" s="16" t="s">
        <v>814</v>
      </c>
      <c r="I19" s="5" t="s">
        <v>811</v>
      </c>
      <c r="J19" s="5"/>
      <c r="K19" s="10"/>
      <c r="L19" s="16">
        <v>0.06</v>
      </c>
      <c r="M19" s="16" t="s">
        <v>812</v>
      </c>
      <c r="N19" s="16" t="s">
        <v>813</v>
      </c>
      <c r="O19" s="18">
        <v>1</v>
      </c>
      <c r="P19" s="18">
        <v>1</v>
      </c>
      <c r="Q19" s="18"/>
      <c r="R19" s="18"/>
      <c r="S19" s="16"/>
      <c r="T19" s="125">
        <f t="shared" si="0"/>
        <v>16.666666666666668</v>
      </c>
      <c r="U19" s="16" t="s">
        <v>27</v>
      </c>
      <c r="V19" s="16" t="s">
        <v>808</v>
      </c>
      <c r="W19" s="148" t="s">
        <v>824</v>
      </c>
      <c r="X19" s="153"/>
    </row>
    <row r="20" spans="1:24" ht="105" x14ac:dyDescent="0.25">
      <c r="A20" s="124" t="s">
        <v>1532</v>
      </c>
      <c r="B20" s="5" t="s">
        <v>745</v>
      </c>
      <c r="C20" s="16" t="s">
        <v>746</v>
      </c>
      <c r="D20" s="16" t="s">
        <v>51</v>
      </c>
      <c r="E20" s="16" t="s">
        <v>868</v>
      </c>
      <c r="F20" s="16" t="s">
        <v>39</v>
      </c>
      <c r="G20" s="16" t="s">
        <v>51</v>
      </c>
      <c r="H20" s="16" t="s">
        <v>869</v>
      </c>
      <c r="I20" s="16" t="s">
        <v>825</v>
      </c>
      <c r="J20" s="16" t="s">
        <v>870</v>
      </c>
      <c r="K20" s="5" t="s">
        <v>871</v>
      </c>
      <c r="L20" s="16">
        <v>0.24</v>
      </c>
      <c r="M20" s="16" t="s">
        <v>872</v>
      </c>
      <c r="N20" s="16" t="s">
        <v>806</v>
      </c>
      <c r="O20" s="18">
        <v>61</v>
      </c>
      <c r="P20" s="18">
        <v>61</v>
      </c>
      <c r="Q20" s="18"/>
      <c r="R20" s="18"/>
      <c r="S20" s="16" t="s">
        <v>391</v>
      </c>
      <c r="T20" s="125">
        <f t="shared" si="0"/>
        <v>254.16666666666669</v>
      </c>
      <c r="U20" s="16" t="s">
        <v>27</v>
      </c>
      <c r="V20" s="16" t="s">
        <v>808</v>
      </c>
      <c r="W20" s="150" t="s">
        <v>1374</v>
      </c>
    </row>
    <row r="21" spans="1:24" x14ac:dyDescent="0.25">
      <c r="W21"/>
    </row>
    <row r="22" spans="1:24" x14ac:dyDescent="0.25">
      <c r="O22" s="281" t="s">
        <v>135</v>
      </c>
      <c r="P22" s="280">
        <f>SUM(P2:P21)</f>
        <v>247</v>
      </c>
      <c r="W22"/>
    </row>
    <row r="23" spans="1:24" x14ac:dyDescent="0.25">
      <c r="W23"/>
    </row>
    <row r="24" spans="1:24" x14ac:dyDescent="0.25">
      <c r="W24"/>
    </row>
    <row r="25" spans="1:24" x14ac:dyDescent="0.25">
      <c r="W25"/>
    </row>
    <row r="26" spans="1:24" x14ac:dyDescent="0.25">
      <c r="W26"/>
    </row>
    <row r="27" spans="1:24" x14ac:dyDescent="0.25">
      <c r="W27"/>
    </row>
    <row r="28" spans="1:24" x14ac:dyDescent="0.25">
      <c r="W28"/>
    </row>
    <row r="29" spans="1:24" x14ac:dyDescent="0.25">
      <c r="W29"/>
    </row>
    <row r="30" spans="1:24" x14ac:dyDescent="0.25">
      <c r="W30"/>
    </row>
    <row r="31" spans="1:24" x14ac:dyDescent="0.25">
      <c r="W31"/>
    </row>
    <row r="32" spans="1:24" x14ac:dyDescent="0.25">
      <c r="W32"/>
    </row>
    <row r="33" spans="23:23" x14ac:dyDescent="0.25">
      <c r="W33"/>
    </row>
    <row r="34" spans="23:23" x14ac:dyDescent="0.25">
      <c r="W34"/>
    </row>
    <row r="35" spans="23:23" x14ac:dyDescent="0.25">
      <c r="W35"/>
    </row>
    <row r="36" spans="23:23" x14ac:dyDescent="0.25">
      <c r="W36"/>
    </row>
    <row r="37" spans="23:23" x14ac:dyDescent="0.25">
      <c r="W37"/>
    </row>
    <row r="38" spans="23:23" x14ac:dyDescent="0.25">
      <c r="W38"/>
    </row>
    <row r="39" spans="23:23" x14ac:dyDescent="0.25">
      <c r="W39"/>
    </row>
    <row r="40" spans="23:23" x14ac:dyDescent="0.25">
      <c r="W40"/>
    </row>
    <row r="41" spans="23:23" x14ac:dyDescent="0.25">
      <c r="W41"/>
    </row>
    <row r="42" spans="23:23" x14ac:dyDescent="0.25">
      <c r="W42"/>
    </row>
    <row r="43" spans="23:23" x14ac:dyDescent="0.25">
      <c r="W43"/>
    </row>
    <row r="44" spans="23:23" x14ac:dyDescent="0.25">
      <c r="W44"/>
    </row>
    <row r="45" spans="23:23" x14ac:dyDescent="0.25">
      <c r="W45"/>
    </row>
    <row r="46" spans="23:23" x14ac:dyDescent="0.25">
      <c r="W46"/>
    </row>
    <row r="47" spans="23:23" x14ac:dyDescent="0.25">
      <c r="W47"/>
    </row>
    <row r="48" spans="23:23" x14ac:dyDescent="0.25">
      <c r="W48"/>
    </row>
    <row r="49" spans="23:23" x14ac:dyDescent="0.25">
      <c r="W49"/>
    </row>
    <row r="50" spans="23:23" x14ac:dyDescent="0.25">
      <c r="W50"/>
    </row>
    <row r="51" spans="23:23" x14ac:dyDescent="0.25">
      <c r="W51"/>
    </row>
    <row r="52" spans="23:23" x14ac:dyDescent="0.25">
      <c r="W52"/>
    </row>
    <row r="53" spans="23:23" x14ac:dyDescent="0.25">
      <c r="W53"/>
    </row>
    <row r="54" spans="23:23" x14ac:dyDescent="0.25">
      <c r="W54"/>
    </row>
    <row r="55" spans="23:23" x14ac:dyDescent="0.25">
      <c r="W55"/>
    </row>
    <row r="56" spans="23:23" x14ac:dyDescent="0.25">
      <c r="W56"/>
    </row>
    <row r="57" spans="23:23" x14ac:dyDescent="0.25">
      <c r="W57"/>
    </row>
    <row r="58" spans="23:23" x14ac:dyDescent="0.25">
      <c r="W58"/>
    </row>
    <row r="59" spans="23:23" x14ac:dyDescent="0.25">
      <c r="W59"/>
    </row>
    <row r="60" spans="23:23" x14ac:dyDescent="0.25">
      <c r="W60"/>
    </row>
    <row r="61" spans="23:23" x14ac:dyDescent="0.25">
      <c r="W61"/>
    </row>
    <row r="62" spans="23:23" x14ac:dyDescent="0.25">
      <c r="W62"/>
    </row>
    <row r="63" spans="23:23" x14ac:dyDescent="0.25">
      <c r="W63"/>
    </row>
    <row r="64" spans="23:23" x14ac:dyDescent="0.25">
      <c r="W64"/>
    </row>
    <row r="65" spans="23:23" x14ac:dyDescent="0.25">
      <c r="W65"/>
    </row>
    <row r="66" spans="23:23" x14ac:dyDescent="0.25">
      <c r="W66"/>
    </row>
    <row r="67" spans="23:23" x14ac:dyDescent="0.25">
      <c r="W67"/>
    </row>
    <row r="68" spans="23:23" x14ac:dyDescent="0.25">
      <c r="W68"/>
    </row>
    <row r="69" spans="23:23" x14ac:dyDescent="0.25">
      <c r="W69"/>
    </row>
    <row r="70" spans="23:23" x14ac:dyDescent="0.25">
      <c r="W70"/>
    </row>
    <row r="71" spans="23:23" x14ac:dyDescent="0.25">
      <c r="W71"/>
    </row>
    <row r="72" spans="23:23" x14ac:dyDescent="0.25">
      <c r="W72"/>
    </row>
    <row r="73" spans="23:23" x14ac:dyDescent="0.25">
      <c r="W73"/>
    </row>
    <row r="74" spans="23:23" x14ac:dyDescent="0.25">
      <c r="W74"/>
    </row>
    <row r="75" spans="23:23" x14ac:dyDescent="0.25">
      <c r="W75"/>
    </row>
    <row r="76" spans="23:23" x14ac:dyDescent="0.25">
      <c r="W76"/>
    </row>
    <row r="77" spans="23:23" x14ac:dyDescent="0.25">
      <c r="W77"/>
    </row>
    <row r="78" spans="23:23" x14ac:dyDescent="0.25">
      <c r="W78"/>
    </row>
    <row r="79" spans="23:23" x14ac:dyDescent="0.25">
      <c r="W79"/>
    </row>
    <row r="80" spans="23:23" x14ac:dyDescent="0.25">
      <c r="W80"/>
    </row>
    <row r="81" spans="23:23" x14ac:dyDescent="0.25">
      <c r="W81"/>
    </row>
    <row r="82" spans="23:23" x14ac:dyDescent="0.25">
      <c r="W82"/>
    </row>
    <row r="83" spans="23:23" x14ac:dyDescent="0.25">
      <c r="W83"/>
    </row>
  </sheetData>
  <sheetProtection algorithmName="SHA-512" hashValue="BQkjHN2BKs6wgrYMADtsu3VYzJ/nbhkRDr5G0BJfAZHXuW/6d2XWqQ+5Bom0D5X/OZy2yzz1U1M4+hkq/gTaXg==" saltValue="/mAXr8CzIUrzGTrtiJuF6g==" spinCount="100000" sheet="1" objects="1" scenarios="1"/>
  <sortState xmlns:xlrd2="http://schemas.microsoft.com/office/spreadsheetml/2017/richdata2" ref="A2:W20">
    <sortCondition ref="A1:A20"/>
  </sortState>
  <dataValidations count="3">
    <dataValidation type="list" allowBlank="1" showInputMessage="1" showErrorMessage="1" sqref="F2:F7 F15 F17" xr:uid="{A9998273-FD58-415B-9445-A4646A0AAE70}">
      <formula1>$D$6:$D$7</formula1>
    </dataValidation>
    <dataValidation type="list" allowBlank="1" showInputMessage="1" showErrorMessage="1" sqref="F19" xr:uid="{EE7D79F4-3460-4B73-923A-1D3767EF19E2}">
      <formula1>$D$4:$D$11</formula1>
    </dataValidation>
    <dataValidation type="list" allowBlank="1" showInputMessage="1" showErrorMessage="1" sqref="F20" xr:uid="{5D6414CA-54DF-46C3-8DA0-8707920694D2}">
      <formula1>$D$4:$D$10</formula1>
    </dataValidation>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7D482-3CBF-43A9-A474-B00F44A264B4}">
  <dimension ref="A1:Y64"/>
  <sheetViews>
    <sheetView topLeftCell="A57" zoomScale="96" zoomScaleNormal="96" workbookViewId="0">
      <selection sqref="A1:XFD1"/>
    </sheetView>
  </sheetViews>
  <sheetFormatPr defaultRowHeight="15" x14ac:dyDescent="0.25"/>
  <cols>
    <col min="1" max="1" width="11.85546875" style="77" customWidth="1"/>
    <col min="2" max="2" width="13.140625" style="77" customWidth="1"/>
    <col min="3" max="3" width="15.42578125" style="77" customWidth="1"/>
    <col min="4" max="8" width="9.140625" style="77"/>
    <col min="9" max="9" width="11.42578125" style="77" customWidth="1"/>
    <col min="10" max="10" width="12.5703125" style="77" customWidth="1"/>
    <col min="11" max="11" width="12.42578125" style="78" customWidth="1"/>
    <col min="12" max="12" width="9.140625" style="77"/>
    <col min="13" max="13" width="11.42578125" style="77" customWidth="1"/>
    <col min="14" max="20" width="9.140625" style="77"/>
    <col min="21" max="21" width="10.7109375" style="77" customWidth="1"/>
    <col min="22" max="22" width="9.140625" style="77"/>
    <col min="23" max="23" width="20.5703125" style="78" customWidth="1"/>
    <col min="24" max="16384" width="9.140625" style="77"/>
  </cols>
  <sheetData>
    <row r="1" spans="1:25" s="327" customFormat="1" ht="75.75" thickBot="1" x14ac:dyDescent="0.3">
      <c r="A1" s="331" t="s">
        <v>1526</v>
      </c>
      <c r="B1" s="331" t="s">
        <v>781</v>
      </c>
      <c r="C1" s="332" t="s">
        <v>782</v>
      </c>
      <c r="D1" s="332" t="s">
        <v>783</v>
      </c>
      <c r="E1" s="332" t="s">
        <v>784</v>
      </c>
      <c r="F1" s="332" t="s">
        <v>785</v>
      </c>
      <c r="G1" s="332" t="s">
        <v>786</v>
      </c>
      <c r="H1" s="332" t="s">
        <v>787</v>
      </c>
      <c r="I1" s="331" t="s">
        <v>788</v>
      </c>
      <c r="J1" s="331" t="s">
        <v>789</v>
      </c>
      <c r="K1" s="331" t="s">
        <v>790</v>
      </c>
      <c r="L1" s="332" t="s">
        <v>791</v>
      </c>
      <c r="M1" s="332" t="s">
        <v>792</v>
      </c>
      <c r="N1" s="332" t="s">
        <v>793</v>
      </c>
      <c r="O1" s="333" t="s">
        <v>794</v>
      </c>
      <c r="P1" s="333" t="s">
        <v>795</v>
      </c>
      <c r="Q1" s="333" t="s">
        <v>796</v>
      </c>
      <c r="R1" s="333" t="s">
        <v>797</v>
      </c>
      <c r="S1" s="334" t="s">
        <v>798</v>
      </c>
      <c r="T1" s="335" t="s">
        <v>20</v>
      </c>
      <c r="U1" s="332" t="s">
        <v>799</v>
      </c>
      <c r="V1" s="332" t="s">
        <v>800</v>
      </c>
      <c r="W1" s="332" t="s">
        <v>801</v>
      </c>
    </row>
    <row r="2" spans="1:25" ht="120" x14ac:dyDescent="0.25">
      <c r="A2" s="185" t="s">
        <v>1548</v>
      </c>
      <c r="B2" s="186" t="s">
        <v>743</v>
      </c>
      <c r="C2" s="187" t="s">
        <v>744</v>
      </c>
      <c r="D2" s="187" t="s">
        <v>36</v>
      </c>
      <c r="E2" s="187" t="s">
        <v>879</v>
      </c>
      <c r="F2" s="187" t="s">
        <v>36</v>
      </c>
      <c r="G2" s="187" t="s">
        <v>36</v>
      </c>
      <c r="H2" s="187" t="s">
        <v>865</v>
      </c>
      <c r="I2" s="186" t="s">
        <v>866</v>
      </c>
      <c r="J2" s="186"/>
      <c r="K2" s="186" t="s">
        <v>880</v>
      </c>
      <c r="L2" s="187">
        <v>0.32</v>
      </c>
      <c r="M2" s="187" t="s">
        <v>867</v>
      </c>
      <c r="N2" s="187" t="s">
        <v>881</v>
      </c>
      <c r="O2" s="188">
        <v>8</v>
      </c>
      <c r="P2" s="188">
        <v>8</v>
      </c>
      <c r="Q2" s="188"/>
      <c r="R2" s="188"/>
      <c r="S2" s="187" t="s">
        <v>882</v>
      </c>
      <c r="T2" s="192">
        <v>25</v>
      </c>
      <c r="U2" s="187" t="s">
        <v>31</v>
      </c>
      <c r="V2" s="187" t="s">
        <v>918</v>
      </c>
      <c r="W2" s="187" t="s">
        <v>1412</v>
      </c>
      <c r="X2" s="120"/>
      <c r="Y2" s="120"/>
    </row>
    <row r="3" spans="1:25" ht="60" x14ac:dyDescent="0.25">
      <c r="A3" s="118" t="s">
        <v>1546</v>
      </c>
      <c r="B3" s="91" t="s">
        <v>730</v>
      </c>
      <c r="C3" s="100" t="s">
        <v>970</v>
      </c>
      <c r="D3" s="100" t="s">
        <v>36</v>
      </c>
      <c r="E3" s="100" t="s">
        <v>971</v>
      </c>
      <c r="F3" s="100" t="s">
        <v>36</v>
      </c>
      <c r="G3" s="100" t="s">
        <v>36</v>
      </c>
      <c r="H3" s="100" t="s">
        <v>814</v>
      </c>
      <c r="I3" s="91" t="s">
        <v>820</v>
      </c>
      <c r="J3" s="91" t="s">
        <v>972</v>
      </c>
      <c r="K3" s="91"/>
      <c r="L3" s="100">
        <v>0.12</v>
      </c>
      <c r="M3" s="100" t="s">
        <v>822</v>
      </c>
      <c r="N3" s="100" t="s">
        <v>823</v>
      </c>
      <c r="O3" s="98">
        <v>5</v>
      </c>
      <c r="P3" s="98">
        <v>5</v>
      </c>
      <c r="Q3" s="98"/>
      <c r="R3" s="98"/>
      <c r="S3" s="100"/>
      <c r="T3" s="169">
        <v>41.666666666666671</v>
      </c>
      <c r="U3" s="100" t="s">
        <v>27</v>
      </c>
      <c r="V3" s="100" t="s">
        <v>918</v>
      </c>
      <c r="W3" s="100" t="s">
        <v>1504</v>
      </c>
    </row>
    <row r="4" spans="1:25" ht="105" x14ac:dyDescent="0.25">
      <c r="A4" s="118" t="s">
        <v>1547</v>
      </c>
      <c r="B4" s="91" t="s">
        <v>1026</v>
      </c>
      <c r="C4" s="100" t="s">
        <v>1027</v>
      </c>
      <c r="D4" s="100" t="s">
        <v>36</v>
      </c>
      <c r="E4" s="100" t="s">
        <v>1028</v>
      </c>
      <c r="F4" s="100" t="s">
        <v>36</v>
      </c>
      <c r="G4" s="100" t="s">
        <v>36</v>
      </c>
      <c r="H4" s="100" t="s">
        <v>865</v>
      </c>
      <c r="I4" s="91" t="s">
        <v>941</v>
      </c>
      <c r="J4" s="91"/>
      <c r="K4" s="91"/>
      <c r="L4" s="100">
        <v>0.28000000000000003</v>
      </c>
      <c r="M4" s="100" t="s">
        <v>1029</v>
      </c>
      <c r="N4" s="100" t="s">
        <v>806</v>
      </c>
      <c r="O4" s="98">
        <v>14</v>
      </c>
      <c r="P4" s="98">
        <v>14</v>
      </c>
      <c r="Q4" s="98"/>
      <c r="R4" s="98"/>
      <c r="S4" s="100"/>
      <c r="T4" s="169">
        <v>49.999999999999993</v>
      </c>
      <c r="U4" s="100" t="s">
        <v>27</v>
      </c>
      <c r="V4" s="100" t="s">
        <v>918</v>
      </c>
      <c r="W4" s="100" t="s">
        <v>1030</v>
      </c>
    </row>
    <row r="5" spans="1:25" ht="135" x14ac:dyDescent="0.25">
      <c r="A5" s="118" t="s">
        <v>1552</v>
      </c>
      <c r="B5" s="91" t="s">
        <v>1074</v>
      </c>
      <c r="C5" s="100" t="s">
        <v>758</v>
      </c>
      <c r="D5" s="100" t="s">
        <v>1075</v>
      </c>
      <c r="E5" s="100" t="s">
        <v>1076</v>
      </c>
      <c r="F5" s="100" t="s">
        <v>25</v>
      </c>
      <c r="G5" s="100" t="s">
        <v>809</v>
      </c>
      <c r="H5" s="100"/>
      <c r="I5" s="91" t="s">
        <v>825</v>
      </c>
      <c r="J5" s="91" t="s">
        <v>1077</v>
      </c>
      <c r="K5" s="91"/>
      <c r="L5" s="100">
        <v>0.9</v>
      </c>
      <c r="M5" s="100" t="s">
        <v>830</v>
      </c>
      <c r="N5" s="100" t="s">
        <v>55</v>
      </c>
      <c r="O5" s="98">
        <v>35</v>
      </c>
      <c r="P5" s="98">
        <v>32</v>
      </c>
      <c r="Q5" s="98"/>
      <c r="R5" s="98"/>
      <c r="S5" s="100"/>
      <c r="T5" s="169">
        <v>38.888888888888886</v>
      </c>
      <c r="U5" s="100" t="s">
        <v>27</v>
      </c>
      <c r="V5" s="100" t="s">
        <v>918</v>
      </c>
      <c r="W5" s="100" t="s">
        <v>1078</v>
      </c>
    </row>
    <row r="6" spans="1:25" ht="120" x14ac:dyDescent="0.25">
      <c r="A6" s="118" t="s">
        <v>1551</v>
      </c>
      <c r="B6" s="91" t="s">
        <v>1055</v>
      </c>
      <c r="C6" s="100" t="s">
        <v>1056</v>
      </c>
      <c r="D6" s="100" t="s">
        <v>679</v>
      </c>
      <c r="E6" s="100" t="s">
        <v>1057</v>
      </c>
      <c r="F6" s="100" t="s">
        <v>47</v>
      </c>
      <c r="G6" s="100" t="s">
        <v>809</v>
      </c>
      <c r="H6" s="100" t="s">
        <v>865</v>
      </c>
      <c r="I6" s="91" t="s">
        <v>941</v>
      </c>
      <c r="J6" s="91"/>
      <c r="K6" s="91"/>
      <c r="L6" s="100">
        <v>0.45</v>
      </c>
      <c r="M6" s="100" t="s">
        <v>1058</v>
      </c>
      <c r="N6" s="100" t="s">
        <v>806</v>
      </c>
      <c r="O6" s="98">
        <v>37</v>
      </c>
      <c r="P6" s="98">
        <v>37</v>
      </c>
      <c r="Q6" s="98"/>
      <c r="R6" s="98"/>
      <c r="S6" s="100"/>
      <c r="T6" s="169">
        <v>82.222222222222214</v>
      </c>
      <c r="U6" s="100" t="s">
        <v>27</v>
      </c>
      <c r="V6" s="100" t="s">
        <v>918</v>
      </c>
      <c r="W6" s="100" t="s">
        <v>1059</v>
      </c>
    </row>
    <row r="7" spans="1:25" ht="90" x14ac:dyDescent="0.25">
      <c r="A7" s="118" t="s">
        <v>1550</v>
      </c>
      <c r="B7" s="91">
        <v>87</v>
      </c>
      <c r="C7" s="100" t="s">
        <v>741</v>
      </c>
      <c r="D7" s="100" t="s">
        <v>679</v>
      </c>
      <c r="E7" s="100" t="s">
        <v>973</v>
      </c>
      <c r="F7" s="100" t="s">
        <v>47</v>
      </c>
      <c r="G7" s="100" t="s">
        <v>809</v>
      </c>
      <c r="H7" s="100"/>
      <c r="I7" s="91" t="s">
        <v>845</v>
      </c>
      <c r="J7" s="91"/>
      <c r="K7" s="91"/>
      <c r="L7" s="100">
        <v>0.12</v>
      </c>
      <c r="M7" s="100" t="s">
        <v>974</v>
      </c>
      <c r="N7" s="100" t="s">
        <v>823</v>
      </c>
      <c r="O7" s="98">
        <v>10</v>
      </c>
      <c r="P7" s="98">
        <v>10</v>
      </c>
      <c r="Q7" s="98"/>
      <c r="R7" s="98"/>
      <c r="S7" s="100"/>
      <c r="T7" s="169">
        <v>83.333333333333343</v>
      </c>
      <c r="U7" s="100" t="s">
        <v>27</v>
      </c>
      <c r="V7" s="100" t="s">
        <v>918</v>
      </c>
      <c r="W7" s="100" t="s">
        <v>1507</v>
      </c>
    </row>
    <row r="8" spans="1:25" ht="105" x14ac:dyDescent="0.25">
      <c r="A8" s="118" t="s">
        <v>1549</v>
      </c>
      <c r="B8" s="91" t="s">
        <v>1071</v>
      </c>
      <c r="C8" s="100" t="s">
        <v>1072</v>
      </c>
      <c r="D8" s="100" t="s">
        <v>679</v>
      </c>
      <c r="E8" s="100"/>
      <c r="F8" s="100" t="s">
        <v>47</v>
      </c>
      <c r="G8" s="100" t="s">
        <v>809</v>
      </c>
      <c r="H8" s="100" t="s">
        <v>1073</v>
      </c>
      <c r="I8" s="91" t="s">
        <v>820</v>
      </c>
      <c r="J8" s="91" t="s">
        <v>821</v>
      </c>
      <c r="K8" s="91"/>
      <c r="L8" s="100">
        <v>0.9</v>
      </c>
      <c r="M8" s="100" t="s">
        <v>1070</v>
      </c>
      <c r="N8" s="100" t="s">
        <v>823</v>
      </c>
      <c r="O8" s="98">
        <v>11</v>
      </c>
      <c r="P8" s="98">
        <v>11</v>
      </c>
      <c r="Q8" s="98"/>
      <c r="R8" s="98"/>
      <c r="S8" s="100"/>
      <c r="T8" s="169">
        <v>12.222222222222221</v>
      </c>
      <c r="U8" s="100" t="s">
        <v>27</v>
      </c>
      <c r="V8" s="100" t="s">
        <v>918</v>
      </c>
      <c r="W8" s="100" t="s">
        <v>1503</v>
      </c>
    </row>
    <row r="9" spans="1:25" ht="90" x14ac:dyDescent="0.25">
      <c r="A9" s="118" t="s">
        <v>1556</v>
      </c>
      <c r="B9" s="91">
        <v>20</v>
      </c>
      <c r="C9" s="100" t="s">
        <v>998</v>
      </c>
      <c r="D9" s="100" t="s">
        <v>679</v>
      </c>
      <c r="E9" s="91" t="s">
        <v>999</v>
      </c>
      <c r="F9" s="100" t="s">
        <v>47</v>
      </c>
      <c r="G9" s="100" t="s">
        <v>809</v>
      </c>
      <c r="H9" s="100"/>
      <c r="I9" s="91" t="s">
        <v>1000</v>
      </c>
      <c r="J9" s="91"/>
      <c r="K9" s="91" t="s">
        <v>1001</v>
      </c>
      <c r="L9" s="100">
        <v>0.18</v>
      </c>
      <c r="M9" s="100" t="s">
        <v>830</v>
      </c>
      <c r="N9" s="100" t="s">
        <v>823</v>
      </c>
      <c r="O9" s="98">
        <v>9</v>
      </c>
      <c r="P9" s="98">
        <v>8</v>
      </c>
      <c r="Q9" s="98"/>
      <c r="R9" s="98"/>
      <c r="S9" s="100"/>
      <c r="T9" s="169">
        <v>50</v>
      </c>
      <c r="U9" s="100" t="s">
        <v>27</v>
      </c>
      <c r="V9" s="100" t="s">
        <v>918</v>
      </c>
      <c r="W9" s="100" t="s">
        <v>1002</v>
      </c>
    </row>
    <row r="10" spans="1:25" ht="90" x14ac:dyDescent="0.25">
      <c r="A10" s="118" t="s">
        <v>1553</v>
      </c>
      <c r="B10" s="91">
        <v>40</v>
      </c>
      <c r="C10" s="100" t="s">
        <v>759</v>
      </c>
      <c r="D10" s="100" t="s">
        <v>679</v>
      </c>
      <c r="E10" s="100" t="s">
        <v>857</v>
      </c>
      <c r="F10" s="100" t="s">
        <v>25</v>
      </c>
      <c r="G10" s="100" t="s">
        <v>809</v>
      </c>
      <c r="H10" s="94"/>
      <c r="I10" s="91" t="s">
        <v>825</v>
      </c>
      <c r="J10" s="179" t="s">
        <v>858</v>
      </c>
      <c r="K10" s="179" t="s">
        <v>1424</v>
      </c>
      <c r="L10" s="100">
        <v>0.19</v>
      </c>
      <c r="M10" s="100" t="s">
        <v>830</v>
      </c>
      <c r="N10" s="100" t="s">
        <v>830</v>
      </c>
      <c r="O10" s="98">
        <v>14</v>
      </c>
      <c r="P10" s="98">
        <v>13</v>
      </c>
      <c r="Q10" s="98"/>
      <c r="R10" s="98"/>
      <c r="S10" s="100"/>
      <c r="T10" s="169">
        <v>73.684210526315795</v>
      </c>
      <c r="U10" s="100" t="s">
        <v>807</v>
      </c>
      <c r="V10" s="100" t="s">
        <v>918</v>
      </c>
      <c r="W10" s="100" t="s">
        <v>1511</v>
      </c>
    </row>
    <row r="11" spans="1:25" ht="150" x14ac:dyDescent="0.25">
      <c r="A11" s="172" t="s">
        <v>1554</v>
      </c>
      <c r="B11" s="173">
        <v>52</v>
      </c>
      <c r="C11" s="174" t="s">
        <v>759</v>
      </c>
      <c r="D11" s="174" t="s">
        <v>679</v>
      </c>
      <c r="E11" s="174" t="s">
        <v>1031</v>
      </c>
      <c r="F11" s="174" t="s">
        <v>25</v>
      </c>
      <c r="G11" s="174" t="s">
        <v>809</v>
      </c>
      <c r="H11" s="174"/>
      <c r="I11" s="173" t="s">
        <v>825</v>
      </c>
      <c r="J11" s="173" t="s">
        <v>1032</v>
      </c>
      <c r="K11" s="173"/>
      <c r="L11" s="174">
        <v>0.28000000000000003</v>
      </c>
      <c r="M11" s="174" t="s">
        <v>830</v>
      </c>
      <c r="N11" s="174" t="s">
        <v>813</v>
      </c>
      <c r="O11" s="175">
        <v>8</v>
      </c>
      <c r="P11" s="175">
        <v>7</v>
      </c>
      <c r="Q11" s="175"/>
      <c r="R11" s="175"/>
      <c r="S11" s="174"/>
      <c r="T11" s="169">
        <v>28.571428571428569</v>
      </c>
      <c r="U11" s="174" t="s">
        <v>1019</v>
      </c>
      <c r="V11" s="174" t="s">
        <v>918</v>
      </c>
      <c r="W11" s="174" t="s">
        <v>1033</v>
      </c>
    </row>
    <row r="12" spans="1:25" ht="150" x14ac:dyDescent="0.25">
      <c r="A12" s="118" t="s">
        <v>1555</v>
      </c>
      <c r="B12" s="91" t="s">
        <v>1015</v>
      </c>
      <c r="C12" s="100" t="s">
        <v>779</v>
      </c>
      <c r="D12" s="100" t="s">
        <v>679</v>
      </c>
      <c r="E12" s="100" t="s">
        <v>1016</v>
      </c>
      <c r="F12" s="100" t="s">
        <v>25</v>
      </c>
      <c r="G12" s="100" t="s">
        <v>809</v>
      </c>
      <c r="H12" s="100"/>
      <c r="I12" s="91" t="s">
        <v>825</v>
      </c>
      <c r="J12" s="91" t="s">
        <v>1017</v>
      </c>
      <c r="K12" s="91" t="s">
        <v>1018</v>
      </c>
      <c r="L12" s="100">
        <v>0.24</v>
      </c>
      <c r="M12" s="100" t="s">
        <v>830</v>
      </c>
      <c r="N12" s="100" t="s">
        <v>823</v>
      </c>
      <c r="O12" s="98">
        <v>6</v>
      </c>
      <c r="P12" s="98">
        <v>6</v>
      </c>
      <c r="Q12" s="98"/>
      <c r="R12" s="98"/>
      <c r="S12" s="100"/>
      <c r="T12" s="169">
        <v>25</v>
      </c>
      <c r="U12" s="100" t="s">
        <v>1019</v>
      </c>
      <c r="V12" s="100" t="s">
        <v>918</v>
      </c>
      <c r="W12" s="100" t="s">
        <v>1020</v>
      </c>
    </row>
    <row r="13" spans="1:25" ht="90" x14ac:dyDescent="0.25">
      <c r="A13" s="118" t="s">
        <v>1576</v>
      </c>
      <c r="B13" s="91" t="s">
        <v>740</v>
      </c>
      <c r="C13" s="100" t="s">
        <v>741</v>
      </c>
      <c r="D13" s="100" t="s">
        <v>78</v>
      </c>
      <c r="E13" s="100" t="s">
        <v>897</v>
      </c>
      <c r="F13" s="176" t="s">
        <v>78</v>
      </c>
      <c r="G13" s="94" t="s">
        <v>829</v>
      </c>
      <c r="H13" s="100" t="s">
        <v>898</v>
      </c>
      <c r="I13" s="91" t="s">
        <v>845</v>
      </c>
      <c r="J13" s="91" t="s">
        <v>899</v>
      </c>
      <c r="K13" s="284"/>
      <c r="L13" s="100">
        <v>0.39</v>
      </c>
      <c r="M13" s="100" t="s">
        <v>895</v>
      </c>
      <c r="N13" s="100" t="s">
        <v>823</v>
      </c>
      <c r="O13" s="98">
        <v>30</v>
      </c>
      <c r="P13" s="98">
        <v>30</v>
      </c>
      <c r="Q13" s="98"/>
      <c r="R13" s="98"/>
      <c r="S13" s="100"/>
      <c r="T13" s="169">
        <v>76.92307692307692</v>
      </c>
      <c r="U13" s="100" t="s">
        <v>27</v>
      </c>
      <c r="V13" s="100" t="s">
        <v>918</v>
      </c>
      <c r="W13" s="177" t="s">
        <v>1409</v>
      </c>
      <c r="X13" s="120"/>
      <c r="Y13" s="120"/>
    </row>
    <row r="14" spans="1:25" ht="135" x14ac:dyDescent="0.25">
      <c r="A14" s="118" t="s">
        <v>1580</v>
      </c>
      <c r="B14" s="91" t="s">
        <v>764</v>
      </c>
      <c r="C14" s="100" t="s">
        <v>854</v>
      </c>
      <c r="D14" s="100" t="s">
        <v>78</v>
      </c>
      <c r="E14" s="100" t="s">
        <v>855</v>
      </c>
      <c r="F14" s="100" t="s">
        <v>78</v>
      </c>
      <c r="G14" s="100" t="s">
        <v>829</v>
      </c>
      <c r="H14" s="94"/>
      <c r="I14" s="91" t="s">
        <v>816</v>
      </c>
      <c r="J14" s="91"/>
      <c r="K14" s="100" t="s">
        <v>1428</v>
      </c>
      <c r="L14" s="100">
        <v>0.18</v>
      </c>
      <c r="M14" s="100" t="s">
        <v>830</v>
      </c>
      <c r="N14" s="100" t="s">
        <v>813</v>
      </c>
      <c r="O14" s="98">
        <v>6</v>
      </c>
      <c r="P14" s="98">
        <v>5</v>
      </c>
      <c r="Q14" s="98"/>
      <c r="R14" s="98"/>
      <c r="S14" s="100"/>
      <c r="T14" s="169">
        <v>33.333333333333336</v>
      </c>
      <c r="U14" s="100" t="s">
        <v>807</v>
      </c>
      <c r="V14" s="100" t="s">
        <v>918</v>
      </c>
      <c r="W14" s="100"/>
      <c r="X14" s="151"/>
    </row>
    <row r="15" spans="1:25" ht="135" x14ac:dyDescent="0.25">
      <c r="A15" s="118" t="s">
        <v>1581</v>
      </c>
      <c r="B15" s="91" t="s">
        <v>987</v>
      </c>
      <c r="C15" s="100" t="s">
        <v>988</v>
      </c>
      <c r="D15" s="100" t="s">
        <v>78</v>
      </c>
      <c r="E15" s="100" t="s">
        <v>989</v>
      </c>
      <c r="F15" s="100" t="s">
        <v>78</v>
      </c>
      <c r="G15" s="100" t="s">
        <v>829</v>
      </c>
      <c r="H15" s="100"/>
      <c r="I15" s="91" t="s">
        <v>990</v>
      </c>
      <c r="J15" s="91"/>
      <c r="K15" s="91" t="s">
        <v>991</v>
      </c>
      <c r="L15" s="100">
        <v>0.17</v>
      </c>
      <c r="M15" s="100" t="s">
        <v>930</v>
      </c>
      <c r="N15" s="100" t="s">
        <v>806</v>
      </c>
      <c r="O15" s="98">
        <v>18</v>
      </c>
      <c r="P15" s="98">
        <v>18</v>
      </c>
      <c r="Q15" s="98"/>
      <c r="R15" s="98"/>
      <c r="S15" s="100"/>
      <c r="T15" s="169">
        <v>105.88235294117646</v>
      </c>
      <c r="U15" s="100" t="s">
        <v>27</v>
      </c>
      <c r="V15" s="100" t="s">
        <v>918</v>
      </c>
      <c r="W15" s="100" t="s">
        <v>1426</v>
      </c>
    </row>
    <row r="16" spans="1:25" ht="135" x14ac:dyDescent="0.25">
      <c r="A16" s="118" t="s">
        <v>1575</v>
      </c>
      <c r="B16" s="91" t="s">
        <v>738</v>
      </c>
      <c r="C16" s="100" t="s">
        <v>739</v>
      </c>
      <c r="D16" s="100" t="s">
        <v>78</v>
      </c>
      <c r="E16" s="100"/>
      <c r="F16" s="100" t="s">
        <v>387</v>
      </c>
      <c r="G16" s="100" t="s">
        <v>829</v>
      </c>
      <c r="H16" s="100" t="s">
        <v>865</v>
      </c>
      <c r="I16" s="91" t="s">
        <v>866</v>
      </c>
      <c r="J16" s="91"/>
      <c r="K16" s="91"/>
      <c r="L16" s="100">
        <v>0.23</v>
      </c>
      <c r="M16" s="100" t="s">
        <v>867</v>
      </c>
      <c r="N16" s="100" t="s">
        <v>823</v>
      </c>
      <c r="O16" s="98">
        <v>7</v>
      </c>
      <c r="P16" s="98">
        <v>7</v>
      </c>
      <c r="Q16" s="98"/>
      <c r="R16" s="98"/>
      <c r="S16" s="100"/>
      <c r="T16" s="169">
        <v>30.434782608695652</v>
      </c>
      <c r="U16" s="100" t="s">
        <v>27</v>
      </c>
      <c r="V16" s="100" t="s">
        <v>918</v>
      </c>
      <c r="W16" s="177" t="s">
        <v>1408</v>
      </c>
    </row>
    <row r="17" spans="1:25" ht="135" x14ac:dyDescent="0.25">
      <c r="A17" s="118" t="s">
        <v>1577</v>
      </c>
      <c r="B17" s="91" t="s">
        <v>948</v>
      </c>
      <c r="C17" s="100" t="s">
        <v>949</v>
      </c>
      <c r="D17" s="100" t="s">
        <v>34</v>
      </c>
      <c r="E17" s="100" t="s">
        <v>950</v>
      </c>
      <c r="F17" s="100" t="s">
        <v>66</v>
      </c>
      <c r="G17" s="100" t="s">
        <v>829</v>
      </c>
      <c r="H17" s="100"/>
      <c r="I17" s="91" t="s">
        <v>845</v>
      </c>
      <c r="J17" s="91"/>
      <c r="K17" s="91"/>
      <c r="L17" s="100">
        <v>0.09</v>
      </c>
      <c r="M17" s="100" t="s">
        <v>951</v>
      </c>
      <c r="N17" s="100" t="s">
        <v>823</v>
      </c>
      <c r="O17" s="98">
        <v>5</v>
      </c>
      <c r="P17" s="98">
        <v>5</v>
      </c>
      <c r="Q17" s="98"/>
      <c r="R17" s="98"/>
      <c r="S17" s="100"/>
      <c r="T17" s="169">
        <v>55.555555555555557</v>
      </c>
      <c r="U17" s="100" t="s">
        <v>27</v>
      </c>
      <c r="V17" s="100" t="s">
        <v>918</v>
      </c>
      <c r="W17" s="100" t="s">
        <v>952</v>
      </c>
      <c r="X17" s="152"/>
    </row>
    <row r="18" spans="1:25" ht="135" x14ac:dyDescent="0.25">
      <c r="A18" s="100" t="s">
        <v>1582</v>
      </c>
      <c r="B18" s="100" t="s">
        <v>1079</v>
      </c>
      <c r="C18" s="100" t="s">
        <v>741</v>
      </c>
      <c r="D18" s="100" t="s">
        <v>1080</v>
      </c>
      <c r="E18" s="100" t="s">
        <v>1081</v>
      </c>
      <c r="F18" s="100" t="s">
        <v>387</v>
      </c>
      <c r="G18" s="100" t="s">
        <v>829</v>
      </c>
      <c r="H18" s="100"/>
      <c r="I18" s="100" t="s">
        <v>1082</v>
      </c>
      <c r="J18" s="100" t="s">
        <v>1083</v>
      </c>
      <c r="K18" s="100"/>
      <c r="L18" s="100">
        <v>0.93</v>
      </c>
      <c r="M18" s="100" t="s">
        <v>1084</v>
      </c>
      <c r="N18" s="100" t="s">
        <v>813</v>
      </c>
      <c r="O18" s="100">
        <v>112</v>
      </c>
      <c r="P18" s="100">
        <v>112</v>
      </c>
      <c r="Q18" s="100"/>
      <c r="R18" s="98"/>
      <c r="S18" s="100"/>
      <c r="T18" s="169">
        <v>120.43010752688171</v>
      </c>
      <c r="U18" s="100" t="s">
        <v>27</v>
      </c>
      <c r="V18" s="100" t="s">
        <v>1085</v>
      </c>
      <c r="W18" s="100" t="s">
        <v>1086</v>
      </c>
    </row>
    <row r="19" spans="1:25" ht="135" x14ac:dyDescent="0.25">
      <c r="A19" s="118" t="s">
        <v>1578</v>
      </c>
      <c r="B19" s="91">
        <v>47</v>
      </c>
      <c r="C19" s="100" t="s">
        <v>741</v>
      </c>
      <c r="D19" s="100" t="s">
        <v>78</v>
      </c>
      <c r="E19" s="100" t="s">
        <v>892</v>
      </c>
      <c r="F19" s="176" t="s">
        <v>387</v>
      </c>
      <c r="G19" s="178" t="s">
        <v>829</v>
      </c>
      <c r="H19" s="100" t="s">
        <v>893</v>
      </c>
      <c r="I19" s="91" t="s">
        <v>894</v>
      </c>
      <c r="J19" s="91"/>
      <c r="K19" s="91" t="s">
        <v>1422</v>
      </c>
      <c r="L19" s="100">
        <v>0.36</v>
      </c>
      <c r="M19" s="100" t="s">
        <v>895</v>
      </c>
      <c r="N19" s="100" t="s">
        <v>896</v>
      </c>
      <c r="O19" s="98">
        <v>0</v>
      </c>
      <c r="P19" s="98">
        <v>0</v>
      </c>
      <c r="Q19" s="98"/>
      <c r="R19" s="98"/>
      <c r="S19" s="100">
        <v>132</v>
      </c>
      <c r="T19" s="169">
        <v>0</v>
      </c>
      <c r="U19" s="100" t="s">
        <v>27</v>
      </c>
      <c r="V19" s="100" t="s">
        <v>918</v>
      </c>
      <c r="W19" s="177" t="s">
        <v>1423</v>
      </c>
      <c r="X19" s="120"/>
      <c r="Y19" s="120"/>
    </row>
    <row r="20" spans="1:25" ht="135" x14ac:dyDescent="0.25">
      <c r="A20" s="118" t="s">
        <v>1579</v>
      </c>
      <c r="B20" s="91" t="s">
        <v>953</v>
      </c>
      <c r="C20" s="100" t="s">
        <v>741</v>
      </c>
      <c r="D20" s="100" t="s">
        <v>78</v>
      </c>
      <c r="E20" s="100" t="s">
        <v>954</v>
      </c>
      <c r="F20" s="100" t="s">
        <v>78</v>
      </c>
      <c r="G20" s="100" t="s">
        <v>829</v>
      </c>
      <c r="H20" s="100"/>
      <c r="I20" s="91" t="s">
        <v>816</v>
      </c>
      <c r="J20" s="91"/>
      <c r="K20" s="91" t="s">
        <v>955</v>
      </c>
      <c r="L20" s="100">
        <v>0.09</v>
      </c>
      <c r="M20" s="100" t="s">
        <v>830</v>
      </c>
      <c r="N20" s="100" t="s">
        <v>813</v>
      </c>
      <c r="O20" s="98">
        <v>6</v>
      </c>
      <c r="P20" s="98">
        <v>5</v>
      </c>
      <c r="Q20" s="98"/>
      <c r="R20" s="98"/>
      <c r="S20" s="100"/>
      <c r="T20" s="169">
        <v>66.666666666666671</v>
      </c>
      <c r="U20" s="100" t="s">
        <v>27</v>
      </c>
      <c r="V20" s="100" t="s">
        <v>918</v>
      </c>
      <c r="W20" s="100" t="s">
        <v>956</v>
      </c>
      <c r="X20" s="152"/>
    </row>
    <row r="21" spans="1:25" ht="60" x14ac:dyDescent="0.25">
      <c r="A21" s="118" t="s">
        <v>1557</v>
      </c>
      <c r="B21" s="91" t="s">
        <v>736</v>
      </c>
      <c r="C21" s="100" t="s">
        <v>965</v>
      </c>
      <c r="D21" s="100" t="s">
        <v>34</v>
      </c>
      <c r="E21" s="100" t="s">
        <v>966</v>
      </c>
      <c r="F21" s="100" t="s">
        <v>34</v>
      </c>
      <c r="G21" s="87" t="s">
        <v>34</v>
      </c>
      <c r="H21" s="100" t="s">
        <v>814</v>
      </c>
      <c r="I21" s="91" t="s">
        <v>825</v>
      </c>
      <c r="J21" s="91" t="s">
        <v>821</v>
      </c>
      <c r="K21" s="91"/>
      <c r="L21" s="100">
        <v>0.104</v>
      </c>
      <c r="M21" s="100" t="s">
        <v>967</v>
      </c>
      <c r="N21" s="100" t="s">
        <v>823</v>
      </c>
      <c r="O21" s="98">
        <v>3</v>
      </c>
      <c r="P21" s="98">
        <v>3</v>
      </c>
      <c r="Q21" s="98"/>
      <c r="R21" s="98"/>
      <c r="S21" s="100"/>
      <c r="T21" s="169">
        <v>28.846153846153847</v>
      </c>
      <c r="U21" s="100" t="s">
        <v>27</v>
      </c>
      <c r="V21" s="100" t="s">
        <v>918</v>
      </c>
      <c r="W21" s="100" t="s">
        <v>1505</v>
      </c>
    </row>
    <row r="22" spans="1:25" ht="195" x14ac:dyDescent="0.25">
      <c r="A22" s="118" t="s">
        <v>1560</v>
      </c>
      <c r="B22" s="91">
        <v>42</v>
      </c>
      <c r="C22" s="100" t="s">
        <v>729</v>
      </c>
      <c r="D22" s="100" t="s">
        <v>34</v>
      </c>
      <c r="E22" s="100" t="s">
        <v>856</v>
      </c>
      <c r="F22" s="100" t="s">
        <v>34</v>
      </c>
      <c r="G22" s="100" t="s">
        <v>34</v>
      </c>
      <c r="H22" s="100"/>
      <c r="I22" s="91" t="s">
        <v>845</v>
      </c>
      <c r="J22" s="91"/>
      <c r="K22" s="91"/>
      <c r="L22" s="100">
        <v>0.23</v>
      </c>
      <c r="M22" s="100"/>
      <c r="N22" s="100" t="s">
        <v>823</v>
      </c>
      <c r="O22" s="98">
        <v>7</v>
      </c>
      <c r="P22" s="98">
        <v>6</v>
      </c>
      <c r="Q22" s="98"/>
      <c r="R22" s="98"/>
      <c r="S22" s="100"/>
      <c r="T22" s="169">
        <v>30.434782608695652</v>
      </c>
      <c r="U22" s="100" t="s">
        <v>27</v>
      </c>
      <c r="V22" s="100" t="s">
        <v>918</v>
      </c>
      <c r="W22" s="100" t="s">
        <v>1508</v>
      </c>
    </row>
    <row r="23" spans="1:25" ht="75" x14ac:dyDescent="0.25">
      <c r="A23" s="118" t="s">
        <v>1558</v>
      </c>
      <c r="B23" s="91" t="s">
        <v>1009</v>
      </c>
      <c r="C23" s="100" t="s">
        <v>741</v>
      </c>
      <c r="D23" s="100" t="s">
        <v>34</v>
      </c>
      <c r="E23" s="100" t="s">
        <v>1010</v>
      </c>
      <c r="F23" s="100" t="s">
        <v>34</v>
      </c>
      <c r="G23" s="100" t="s">
        <v>34</v>
      </c>
      <c r="H23" s="100"/>
      <c r="I23" s="91" t="s">
        <v>845</v>
      </c>
      <c r="J23" s="91"/>
      <c r="K23" s="91"/>
      <c r="L23" s="100">
        <v>0.21</v>
      </c>
      <c r="M23" s="100"/>
      <c r="N23" s="100" t="s">
        <v>823</v>
      </c>
      <c r="O23" s="98">
        <v>10</v>
      </c>
      <c r="P23" s="98">
        <v>10</v>
      </c>
      <c r="Q23" s="98"/>
      <c r="R23" s="98"/>
      <c r="S23" s="100"/>
      <c r="T23" s="169">
        <v>47.61904761904762</v>
      </c>
      <c r="U23" s="100" t="s">
        <v>27</v>
      </c>
      <c r="V23" s="100" t="s">
        <v>918</v>
      </c>
      <c r="W23" s="100" t="s">
        <v>1407</v>
      </c>
    </row>
    <row r="24" spans="1:25" ht="51.75" x14ac:dyDescent="0.25">
      <c r="A24" s="118" t="s">
        <v>1563</v>
      </c>
      <c r="B24" s="182" t="s">
        <v>1112</v>
      </c>
      <c r="C24" s="87" t="s">
        <v>760</v>
      </c>
      <c r="D24" s="87" t="s">
        <v>34</v>
      </c>
      <c r="E24" s="87" t="s">
        <v>1113</v>
      </c>
      <c r="F24" s="87" t="s">
        <v>34</v>
      </c>
      <c r="G24" s="87" t="s">
        <v>34</v>
      </c>
      <c r="H24" s="87" t="s">
        <v>865</v>
      </c>
      <c r="I24" s="91" t="s">
        <v>978</v>
      </c>
      <c r="J24" s="89"/>
      <c r="K24" s="89"/>
      <c r="L24" s="87">
        <v>2.1</v>
      </c>
      <c r="M24" s="87"/>
      <c r="N24" s="100" t="s">
        <v>823</v>
      </c>
      <c r="O24" s="183">
        <v>200</v>
      </c>
      <c r="P24" s="183">
        <v>200</v>
      </c>
      <c r="Q24" s="183"/>
      <c r="R24" s="183"/>
      <c r="S24" s="100"/>
      <c r="T24" s="169">
        <v>95.238095238095241</v>
      </c>
      <c r="U24" s="87" t="s">
        <v>27</v>
      </c>
      <c r="V24" s="87" t="s">
        <v>918</v>
      </c>
      <c r="W24" s="184" t="s">
        <v>1510</v>
      </c>
    </row>
    <row r="25" spans="1:25" ht="77.25" x14ac:dyDescent="0.25">
      <c r="A25" s="118" t="s">
        <v>1564</v>
      </c>
      <c r="B25" s="168" t="s">
        <v>1104</v>
      </c>
      <c r="C25" s="100" t="s">
        <v>760</v>
      </c>
      <c r="D25" s="100" t="s">
        <v>34</v>
      </c>
      <c r="E25" s="100" t="s">
        <v>1105</v>
      </c>
      <c r="F25" s="100" t="s">
        <v>34</v>
      </c>
      <c r="G25" s="87" t="s">
        <v>34</v>
      </c>
      <c r="H25" s="94"/>
      <c r="I25" s="100" t="s">
        <v>845</v>
      </c>
      <c r="J25" s="100"/>
      <c r="K25" s="100"/>
      <c r="L25" s="100">
        <v>1.27</v>
      </c>
      <c r="M25" s="100"/>
      <c r="N25" s="100" t="s">
        <v>813</v>
      </c>
      <c r="O25" s="99">
        <v>60</v>
      </c>
      <c r="P25" s="99">
        <v>60</v>
      </c>
      <c r="Q25" s="99"/>
      <c r="R25" s="99"/>
      <c r="S25" s="100"/>
      <c r="T25" s="169">
        <v>47.244094488188978</v>
      </c>
      <c r="U25" s="100" t="s">
        <v>27</v>
      </c>
      <c r="V25" s="100" t="s">
        <v>918</v>
      </c>
      <c r="W25" s="87" t="s">
        <v>1106</v>
      </c>
      <c r="X25" s="152"/>
    </row>
    <row r="26" spans="1:25" ht="195" x14ac:dyDescent="0.25">
      <c r="A26" s="118" t="s">
        <v>1562</v>
      </c>
      <c r="B26" s="181" t="s">
        <v>933</v>
      </c>
      <c r="C26" s="180" t="s">
        <v>746</v>
      </c>
      <c r="D26" s="181" t="s">
        <v>34</v>
      </c>
      <c r="E26" s="181" t="s">
        <v>934</v>
      </c>
      <c r="F26" s="100" t="s">
        <v>34</v>
      </c>
      <c r="G26" s="100" t="s">
        <v>34</v>
      </c>
      <c r="H26" s="87"/>
      <c r="I26" s="91" t="s">
        <v>935</v>
      </c>
      <c r="J26" s="91" t="s">
        <v>936</v>
      </c>
      <c r="K26" s="91" t="s">
        <v>937</v>
      </c>
      <c r="L26" s="100">
        <v>0.08</v>
      </c>
      <c r="M26" s="87"/>
      <c r="N26" s="100" t="s">
        <v>806</v>
      </c>
      <c r="O26" s="98">
        <v>8</v>
      </c>
      <c r="P26" s="98">
        <v>8</v>
      </c>
      <c r="Q26" s="98"/>
      <c r="R26" s="98"/>
      <c r="S26" s="100"/>
      <c r="T26" s="169">
        <v>100</v>
      </c>
      <c r="U26" s="87" t="s">
        <v>27</v>
      </c>
      <c r="V26" s="100" t="s">
        <v>918</v>
      </c>
      <c r="W26" s="87" t="s">
        <v>1509</v>
      </c>
    </row>
    <row r="27" spans="1:25" ht="90" x14ac:dyDescent="0.25">
      <c r="A27" s="185" t="s">
        <v>1566</v>
      </c>
      <c r="B27" s="186" t="s">
        <v>1006</v>
      </c>
      <c r="C27" s="187" t="s">
        <v>750</v>
      </c>
      <c r="D27" s="187" t="s">
        <v>34</v>
      </c>
      <c r="E27" s="187" t="s">
        <v>1007</v>
      </c>
      <c r="F27" s="187" t="s">
        <v>34</v>
      </c>
      <c r="G27" s="187" t="s">
        <v>34</v>
      </c>
      <c r="H27" s="187"/>
      <c r="I27" s="186" t="s">
        <v>845</v>
      </c>
      <c r="J27" s="186"/>
      <c r="K27" s="186"/>
      <c r="L27" s="187">
        <v>0.2</v>
      </c>
      <c r="M27" s="187" t="s">
        <v>1008</v>
      </c>
      <c r="N27" s="187" t="s">
        <v>806</v>
      </c>
      <c r="O27" s="188">
        <v>15</v>
      </c>
      <c r="P27" s="188">
        <v>15</v>
      </c>
      <c r="Q27" s="188"/>
      <c r="R27" s="188"/>
      <c r="S27" s="187"/>
      <c r="T27" s="169">
        <v>75</v>
      </c>
      <c r="U27" s="187" t="s">
        <v>27</v>
      </c>
      <c r="V27" s="187" t="s">
        <v>918</v>
      </c>
      <c r="W27" s="187" t="s">
        <v>1429</v>
      </c>
    </row>
    <row r="28" spans="1:25" ht="150" x14ac:dyDescent="0.25">
      <c r="A28" s="118" t="s">
        <v>1561</v>
      </c>
      <c r="B28" s="91" t="s">
        <v>808</v>
      </c>
      <c r="C28" s="100" t="s">
        <v>1045</v>
      </c>
      <c r="D28" s="100" t="s">
        <v>34</v>
      </c>
      <c r="E28" s="100" t="s">
        <v>1046</v>
      </c>
      <c r="F28" s="100" t="s">
        <v>34</v>
      </c>
      <c r="G28" s="100" t="s">
        <v>34</v>
      </c>
      <c r="H28" s="100"/>
      <c r="I28" s="91" t="s">
        <v>825</v>
      </c>
      <c r="J28" s="179" t="s">
        <v>1047</v>
      </c>
      <c r="K28" s="91"/>
      <c r="L28" s="100">
        <v>0.36</v>
      </c>
      <c r="M28" s="100"/>
      <c r="N28" s="100" t="s">
        <v>823</v>
      </c>
      <c r="O28" s="98">
        <v>28</v>
      </c>
      <c r="P28" s="98">
        <v>25</v>
      </c>
      <c r="Q28" s="98"/>
      <c r="R28" s="98"/>
      <c r="S28" s="100"/>
      <c r="T28" s="169">
        <v>77.777777777777786</v>
      </c>
      <c r="U28" s="100" t="s">
        <v>27</v>
      </c>
      <c r="V28" s="100" t="s">
        <v>918</v>
      </c>
      <c r="W28" s="100" t="s">
        <v>1048</v>
      </c>
    </row>
    <row r="29" spans="1:25" ht="75" x14ac:dyDescent="0.25">
      <c r="A29" s="118" t="s">
        <v>1565</v>
      </c>
      <c r="B29" s="91" t="s">
        <v>1011</v>
      </c>
      <c r="C29" s="100"/>
      <c r="D29" s="100" t="s">
        <v>34</v>
      </c>
      <c r="E29" s="100" t="s">
        <v>1012</v>
      </c>
      <c r="F29" s="100" t="s">
        <v>34</v>
      </c>
      <c r="G29" s="100" t="s">
        <v>34</v>
      </c>
      <c r="H29" s="100"/>
      <c r="I29" s="91" t="s">
        <v>825</v>
      </c>
      <c r="J29" s="189" t="s">
        <v>1013</v>
      </c>
      <c r="K29" s="179"/>
      <c r="L29" s="100">
        <v>0.22</v>
      </c>
      <c r="M29" s="100" t="s">
        <v>830</v>
      </c>
      <c r="N29" s="100" t="s">
        <v>823</v>
      </c>
      <c r="O29" s="98">
        <v>18</v>
      </c>
      <c r="P29" s="98">
        <v>16</v>
      </c>
      <c r="Q29" s="98"/>
      <c r="R29" s="98"/>
      <c r="S29" s="100"/>
      <c r="T29" s="169">
        <v>81.818181818181813</v>
      </c>
      <c r="U29" s="100" t="s">
        <v>1014</v>
      </c>
      <c r="V29" s="100" t="s">
        <v>918</v>
      </c>
      <c r="W29" s="177" t="s">
        <v>919</v>
      </c>
    </row>
    <row r="30" spans="1:25" ht="45" x14ac:dyDescent="0.25">
      <c r="A30" s="118" t="s">
        <v>1559</v>
      </c>
      <c r="B30" s="91" t="s">
        <v>742</v>
      </c>
      <c r="C30" s="100" t="s">
        <v>741</v>
      </c>
      <c r="D30" s="100" t="s">
        <v>34</v>
      </c>
      <c r="E30" s="100" t="s">
        <v>848</v>
      </c>
      <c r="F30" s="100" t="s">
        <v>34</v>
      </c>
      <c r="G30" s="94" t="s">
        <v>34</v>
      </c>
      <c r="H30" s="94"/>
      <c r="I30" s="91" t="s">
        <v>849</v>
      </c>
      <c r="J30" s="91"/>
      <c r="K30" s="91" t="s">
        <v>850</v>
      </c>
      <c r="L30" s="100">
        <v>0.17</v>
      </c>
      <c r="M30" s="100"/>
      <c r="N30" s="100" t="s">
        <v>835</v>
      </c>
      <c r="O30" s="98">
        <v>20</v>
      </c>
      <c r="P30" s="98">
        <v>20</v>
      </c>
      <c r="Q30" s="98"/>
      <c r="R30" s="98"/>
      <c r="S30" s="100">
        <v>710.77</v>
      </c>
      <c r="T30" s="169">
        <v>117.64705882352941</v>
      </c>
      <c r="U30" s="100" t="s">
        <v>31</v>
      </c>
      <c r="V30" s="100" t="s">
        <v>918</v>
      </c>
      <c r="W30" s="100" t="s">
        <v>1410</v>
      </c>
      <c r="X30" s="151"/>
      <c r="Y30" s="120"/>
    </row>
    <row r="31" spans="1:25" ht="45" x14ac:dyDescent="0.25">
      <c r="A31" s="118" t="s">
        <v>1570</v>
      </c>
      <c r="B31" s="91" t="s">
        <v>755</v>
      </c>
      <c r="C31" s="100" t="s">
        <v>33</v>
      </c>
      <c r="D31" s="100" t="s">
        <v>51</v>
      </c>
      <c r="E31" s="100" t="s">
        <v>815</v>
      </c>
      <c r="F31" s="100" t="s">
        <v>42</v>
      </c>
      <c r="G31" s="100" t="s">
        <v>33</v>
      </c>
      <c r="H31" s="94"/>
      <c r="I31" s="91" t="s">
        <v>816</v>
      </c>
      <c r="J31" s="91" t="s">
        <v>817</v>
      </c>
      <c r="K31" s="100" t="s">
        <v>1418</v>
      </c>
      <c r="L31" s="100">
        <v>4.4900000000000002E-2</v>
      </c>
      <c r="M31" s="100"/>
      <c r="N31" s="100" t="s">
        <v>806</v>
      </c>
      <c r="O31" s="98">
        <v>5</v>
      </c>
      <c r="P31" s="98">
        <v>5</v>
      </c>
      <c r="Q31" s="98"/>
      <c r="R31" s="98"/>
      <c r="S31" s="100"/>
      <c r="T31" s="169">
        <v>111.35857461024499</v>
      </c>
      <c r="U31" s="100" t="s">
        <v>27</v>
      </c>
      <c r="V31" s="100" t="s">
        <v>918</v>
      </c>
      <c r="W31" s="100" t="s">
        <v>1419</v>
      </c>
      <c r="X31" s="120"/>
      <c r="Y31" s="120"/>
    </row>
    <row r="32" spans="1:25" ht="90" x14ac:dyDescent="0.25">
      <c r="A32" s="118" t="s">
        <v>1569</v>
      </c>
      <c r="B32" s="168" t="s">
        <v>1118</v>
      </c>
      <c r="C32" s="100" t="s">
        <v>1108</v>
      </c>
      <c r="D32" s="100" t="s">
        <v>33</v>
      </c>
      <c r="E32" s="100" t="s">
        <v>1119</v>
      </c>
      <c r="F32" s="100" t="s">
        <v>42</v>
      </c>
      <c r="G32" s="100" t="s">
        <v>33</v>
      </c>
      <c r="H32" s="100" t="s">
        <v>1120</v>
      </c>
      <c r="I32" s="91" t="s">
        <v>1121</v>
      </c>
      <c r="J32" s="91"/>
      <c r="K32" s="91"/>
      <c r="L32" s="100">
        <v>4.2</v>
      </c>
      <c r="M32" s="284"/>
      <c r="N32" s="100" t="s">
        <v>813</v>
      </c>
      <c r="O32" s="98">
        <v>300</v>
      </c>
      <c r="P32" s="98">
        <v>300</v>
      </c>
      <c r="Q32" s="98"/>
      <c r="R32" s="98"/>
      <c r="S32" s="100"/>
      <c r="T32" s="169">
        <v>71.428571428571431</v>
      </c>
      <c r="U32" s="100" t="s">
        <v>27</v>
      </c>
      <c r="V32" s="100" t="s">
        <v>918</v>
      </c>
      <c r="W32" s="177" t="s">
        <v>1122</v>
      </c>
      <c r="X32" s="62"/>
      <c r="Y32" s="62"/>
    </row>
    <row r="33" spans="1:25" ht="60" x14ac:dyDescent="0.25">
      <c r="A33" s="118" t="s">
        <v>1567</v>
      </c>
      <c r="B33" s="91" t="s">
        <v>1107</v>
      </c>
      <c r="C33" s="100" t="s">
        <v>1108</v>
      </c>
      <c r="D33" s="100" t="s">
        <v>33</v>
      </c>
      <c r="E33" s="100"/>
      <c r="F33" s="100" t="s">
        <v>42</v>
      </c>
      <c r="G33" s="100" t="s">
        <v>33</v>
      </c>
      <c r="H33" s="100" t="s">
        <v>1109</v>
      </c>
      <c r="I33" s="91" t="s">
        <v>941</v>
      </c>
      <c r="J33" s="91"/>
      <c r="K33" s="91" t="s">
        <v>1110</v>
      </c>
      <c r="L33" s="100">
        <v>1.55</v>
      </c>
      <c r="M33" s="100"/>
      <c r="N33" s="100" t="s">
        <v>823</v>
      </c>
      <c r="O33" s="98">
        <v>100</v>
      </c>
      <c r="P33" s="98">
        <v>100</v>
      </c>
      <c r="Q33" s="98" t="s">
        <v>1111</v>
      </c>
      <c r="R33" s="98"/>
      <c r="S33" s="100"/>
      <c r="T33" s="169">
        <v>64.516129032258064</v>
      </c>
      <c r="U33" s="100" t="s">
        <v>27</v>
      </c>
      <c r="V33" s="100" t="s">
        <v>918</v>
      </c>
      <c r="W33" s="177" t="s">
        <v>1413</v>
      </c>
      <c r="X33" s="152"/>
    </row>
    <row r="34" spans="1:25" ht="75" x14ac:dyDescent="0.25">
      <c r="A34" s="118" t="s">
        <v>1568</v>
      </c>
      <c r="B34" s="91" t="s">
        <v>968</v>
      </c>
      <c r="C34" s="100" t="s">
        <v>969</v>
      </c>
      <c r="D34" s="100" t="s">
        <v>33</v>
      </c>
      <c r="E34" s="100"/>
      <c r="F34" s="100" t="s">
        <v>42</v>
      </c>
      <c r="G34" s="100" t="s">
        <v>33</v>
      </c>
      <c r="H34" s="100" t="s">
        <v>865</v>
      </c>
      <c r="I34" s="91" t="s">
        <v>941</v>
      </c>
      <c r="J34" s="91"/>
      <c r="K34" s="283"/>
      <c r="L34" s="100">
        <v>0.11</v>
      </c>
      <c r="M34" s="100"/>
      <c r="N34" s="100" t="s">
        <v>823</v>
      </c>
      <c r="O34" s="98">
        <v>7</v>
      </c>
      <c r="P34" s="98">
        <v>7</v>
      </c>
      <c r="Q34" s="98"/>
      <c r="R34" s="98"/>
      <c r="S34" s="100"/>
      <c r="T34" s="169">
        <v>63.636363636363633</v>
      </c>
      <c r="U34" s="100" t="s">
        <v>27</v>
      </c>
      <c r="V34" s="100" t="s">
        <v>918</v>
      </c>
      <c r="W34" s="177" t="s">
        <v>1421</v>
      </c>
      <c r="X34" s="152"/>
    </row>
    <row r="35" spans="1:25" ht="60" x14ac:dyDescent="0.25">
      <c r="A35" s="118" t="s">
        <v>1572</v>
      </c>
      <c r="B35" s="91" t="s">
        <v>1066</v>
      </c>
      <c r="C35" s="100" t="s">
        <v>746</v>
      </c>
      <c r="D35" s="100" t="s">
        <v>388</v>
      </c>
      <c r="E35" s="100" t="s">
        <v>1067</v>
      </c>
      <c r="F35" s="100" t="s">
        <v>389</v>
      </c>
      <c r="G35" s="100" t="s">
        <v>388</v>
      </c>
      <c r="H35" s="100"/>
      <c r="I35" s="91" t="s">
        <v>1068</v>
      </c>
      <c r="J35" s="91" t="s">
        <v>1069</v>
      </c>
      <c r="K35" s="91"/>
      <c r="L35" s="100">
        <v>0.73</v>
      </c>
      <c r="M35" s="100" t="s">
        <v>1070</v>
      </c>
      <c r="N35" s="100" t="s">
        <v>823</v>
      </c>
      <c r="O35" s="98">
        <v>70</v>
      </c>
      <c r="P35" s="98">
        <v>70</v>
      </c>
      <c r="Q35" s="98"/>
      <c r="R35" s="98"/>
      <c r="S35" s="100"/>
      <c r="T35" s="169">
        <v>95.890410958904113</v>
      </c>
      <c r="U35" s="100" t="s">
        <v>27</v>
      </c>
      <c r="V35" s="100" t="s">
        <v>918</v>
      </c>
      <c r="W35" s="177" t="s">
        <v>1429</v>
      </c>
      <c r="X35" s="152"/>
    </row>
    <row r="36" spans="1:25" ht="105" x14ac:dyDescent="0.25">
      <c r="A36" s="118" t="s">
        <v>1574</v>
      </c>
      <c r="B36" s="91" t="s">
        <v>762</v>
      </c>
      <c r="C36" s="100" t="s">
        <v>763</v>
      </c>
      <c r="D36" s="100" t="s">
        <v>757</v>
      </c>
      <c r="E36" s="100" t="s">
        <v>841</v>
      </c>
      <c r="F36" s="100" t="s">
        <v>393</v>
      </c>
      <c r="G36" s="100" t="s">
        <v>388</v>
      </c>
      <c r="H36" s="94"/>
      <c r="I36" s="91" t="s">
        <v>825</v>
      </c>
      <c r="J36" s="91" t="s">
        <v>842</v>
      </c>
      <c r="K36" s="100"/>
      <c r="L36" s="100">
        <v>0.11</v>
      </c>
      <c r="M36" s="100"/>
      <c r="N36" s="100" t="s">
        <v>806</v>
      </c>
      <c r="O36" s="98">
        <v>9</v>
      </c>
      <c r="P36" s="98">
        <v>8</v>
      </c>
      <c r="Q36" s="98"/>
      <c r="R36" s="98"/>
      <c r="S36" s="100"/>
      <c r="T36" s="169">
        <v>81.818181818181813</v>
      </c>
      <c r="U36" s="100" t="s">
        <v>807</v>
      </c>
      <c r="V36" s="100" t="s">
        <v>918</v>
      </c>
      <c r="W36" s="100" t="s">
        <v>1427</v>
      </c>
      <c r="X36" s="151"/>
    </row>
    <row r="37" spans="1:25" ht="120" x14ac:dyDescent="0.25">
      <c r="A37" s="118" t="s">
        <v>1573</v>
      </c>
      <c r="B37" s="91" t="s">
        <v>1021</v>
      </c>
      <c r="C37" s="100"/>
      <c r="D37" s="100" t="s">
        <v>757</v>
      </c>
      <c r="E37" s="100" t="s">
        <v>1022</v>
      </c>
      <c r="F37" s="100" t="s">
        <v>393</v>
      </c>
      <c r="G37" s="100" t="s">
        <v>388</v>
      </c>
      <c r="H37" s="100"/>
      <c r="I37" s="91" t="s">
        <v>1023</v>
      </c>
      <c r="J37" s="189" t="s">
        <v>1024</v>
      </c>
      <c r="K37" s="179" t="s">
        <v>1025</v>
      </c>
      <c r="L37" s="100">
        <v>0.25</v>
      </c>
      <c r="M37" s="100" t="s">
        <v>830</v>
      </c>
      <c r="N37" s="100" t="s">
        <v>823</v>
      </c>
      <c r="O37" s="98">
        <v>6</v>
      </c>
      <c r="P37" s="98">
        <v>5</v>
      </c>
      <c r="Q37" s="98"/>
      <c r="R37" s="98"/>
      <c r="S37" s="191"/>
      <c r="T37" s="169">
        <v>24</v>
      </c>
      <c r="U37" s="100" t="s">
        <v>27</v>
      </c>
      <c r="V37" s="100" t="s">
        <v>918</v>
      </c>
      <c r="W37" s="100"/>
    </row>
    <row r="38" spans="1:25" ht="45" x14ac:dyDescent="0.25">
      <c r="A38" s="185" t="s">
        <v>1571</v>
      </c>
      <c r="B38" s="338" t="s">
        <v>1003</v>
      </c>
      <c r="C38" s="187" t="s">
        <v>1004</v>
      </c>
      <c r="D38" s="187" t="s">
        <v>732</v>
      </c>
      <c r="E38" s="187" t="s">
        <v>1005</v>
      </c>
      <c r="F38" s="187" t="s">
        <v>389</v>
      </c>
      <c r="G38" s="187" t="s">
        <v>388</v>
      </c>
      <c r="H38" s="187" t="s">
        <v>814</v>
      </c>
      <c r="I38" s="186" t="s">
        <v>825</v>
      </c>
      <c r="J38" s="186" t="s">
        <v>821</v>
      </c>
      <c r="K38" s="186"/>
      <c r="L38" s="187">
        <v>0.2</v>
      </c>
      <c r="M38" s="187"/>
      <c r="N38" s="187" t="s">
        <v>823</v>
      </c>
      <c r="O38" s="188">
        <v>16</v>
      </c>
      <c r="P38" s="188">
        <v>7</v>
      </c>
      <c r="Q38" s="188"/>
      <c r="R38" s="188"/>
      <c r="S38" s="340"/>
      <c r="T38" s="169">
        <v>80</v>
      </c>
      <c r="U38" s="187" t="s">
        <v>27</v>
      </c>
      <c r="V38" s="187" t="s">
        <v>918</v>
      </c>
      <c r="W38" s="187" t="s">
        <v>1504</v>
      </c>
    </row>
    <row r="39" spans="1:25" ht="150" x14ac:dyDescent="0.25">
      <c r="A39" s="118" t="s">
        <v>1601</v>
      </c>
      <c r="B39" s="91" t="s">
        <v>1091</v>
      </c>
      <c r="C39" s="100" t="s">
        <v>1092</v>
      </c>
      <c r="D39" s="100" t="s">
        <v>28</v>
      </c>
      <c r="E39" s="100" t="s">
        <v>1093</v>
      </c>
      <c r="F39" s="100" t="s">
        <v>838</v>
      </c>
      <c r="G39" s="100" t="s">
        <v>28</v>
      </c>
      <c r="H39" s="100"/>
      <c r="I39" s="91" t="s">
        <v>825</v>
      </c>
      <c r="J39" s="91" t="s">
        <v>1094</v>
      </c>
      <c r="K39" s="91" t="s">
        <v>1095</v>
      </c>
      <c r="L39" s="100">
        <v>1.07</v>
      </c>
      <c r="M39" s="100" t="s">
        <v>1096</v>
      </c>
      <c r="N39" s="100" t="s">
        <v>805</v>
      </c>
      <c r="O39" s="98">
        <v>0</v>
      </c>
      <c r="P39" s="98">
        <v>0</v>
      </c>
      <c r="Q39" s="98"/>
      <c r="R39" s="98" t="s">
        <v>1097</v>
      </c>
      <c r="S39" s="100">
        <v>1404</v>
      </c>
      <c r="T39" s="169">
        <v>0</v>
      </c>
      <c r="U39" s="100" t="s">
        <v>27</v>
      </c>
      <c r="V39" s="100" t="s">
        <v>918</v>
      </c>
      <c r="W39" s="100" t="s">
        <v>1098</v>
      </c>
    </row>
    <row r="40" spans="1:25" ht="180" x14ac:dyDescent="0.25">
      <c r="A40" s="118" t="s">
        <v>1605</v>
      </c>
      <c r="B40" s="91" t="s">
        <v>992</v>
      </c>
      <c r="C40" s="100" t="s">
        <v>993</v>
      </c>
      <c r="D40" s="100" t="s">
        <v>28</v>
      </c>
      <c r="E40" s="100" t="s">
        <v>994</v>
      </c>
      <c r="F40" s="100" t="s">
        <v>49</v>
      </c>
      <c r="G40" s="100" t="s">
        <v>28</v>
      </c>
      <c r="H40" s="100"/>
      <c r="I40" s="91" t="s">
        <v>825</v>
      </c>
      <c r="J40" s="91" t="s">
        <v>995</v>
      </c>
      <c r="K40" s="91" t="s">
        <v>996</v>
      </c>
      <c r="L40" s="100">
        <v>0.17</v>
      </c>
      <c r="M40" s="100"/>
      <c r="N40" s="100" t="s">
        <v>823</v>
      </c>
      <c r="O40" s="98">
        <v>12</v>
      </c>
      <c r="P40" s="98">
        <v>12</v>
      </c>
      <c r="Q40" s="98"/>
      <c r="R40" s="98"/>
      <c r="S40" s="100"/>
      <c r="T40" s="169">
        <v>70.588235294117638</v>
      </c>
      <c r="U40" s="100" t="s">
        <v>27</v>
      </c>
      <c r="V40" s="100" t="s">
        <v>918</v>
      </c>
      <c r="W40" s="100" t="s">
        <v>997</v>
      </c>
    </row>
    <row r="41" spans="1:25" ht="105" x14ac:dyDescent="0.25">
      <c r="A41" s="118" t="s">
        <v>1596</v>
      </c>
      <c r="B41" s="91" t="s">
        <v>938</v>
      </c>
      <c r="C41" s="100" t="s">
        <v>939</v>
      </c>
      <c r="D41" s="100" t="s">
        <v>28</v>
      </c>
      <c r="E41" s="100" t="s">
        <v>940</v>
      </c>
      <c r="F41" s="100" t="s">
        <v>838</v>
      </c>
      <c r="G41" s="100" t="s">
        <v>28</v>
      </c>
      <c r="H41" s="100"/>
      <c r="I41" s="91" t="s">
        <v>941</v>
      </c>
      <c r="J41" s="91"/>
      <c r="K41" s="91" t="s">
        <v>942</v>
      </c>
      <c r="L41" s="100">
        <v>0.08</v>
      </c>
      <c r="M41" s="100"/>
      <c r="N41" s="100" t="s">
        <v>823</v>
      </c>
      <c r="O41" s="98">
        <v>6</v>
      </c>
      <c r="P41" s="98">
        <v>6</v>
      </c>
      <c r="Q41" s="98"/>
      <c r="R41" s="98"/>
      <c r="S41" s="100"/>
      <c r="T41" s="169">
        <v>75</v>
      </c>
      <c r="U41" s="100" t="s">
        <v>27</v>
      </c>
      <c r="V41" s="100" t="s">
        <v>918</v>
      </c>
      <c r="W41" s="100" t="s">
        <v>943</v>
      </c>
    </row>
    <row r="42" spans="1:25" ht="105" x14ac:dyDescent="0.25">
      <c r="A42" s="118" t="s">
        <v>1595</v>
      </c>
      <c r="B42" s="91" t="s">
        <v>985</v>
      </c>
      <c r="C42" s="100" t="s">
        <v>746</v>
      </c>
      <c r="D42" s="100" t="s">
        <v>28</v>
      </c>
      <c r="E42" s="100" t="s">
        <v>986</v>
      </c>
      <c r="F42" s="100" t="s">
        <v>49</v>
      </c>
      <c r="G42" s="100" t="s">
        <v>28</v>
      </c>
      <c r="H42" s="100" t="s">
        <v>865</v>
      </c>
      <c r="I42" s="91" t="s">
        <v>845</v>
      </c>
      <c r="J42" s="91"/>
      <c r="K42" s="91"/>
      <c r="L42" s="100">
        <v>0.17</v>
      </c>
      <c r="M42" s="100"/>
      <c r="N42" s="100" t="s">
        <v>823</v>
      </c>
      <c r="O42" s="98">
        <v>9</v>
      </c>
      <c r="P42" s="98">
        <v>9</v>
      </c>
      <c r="Q42" s="98"/>
      <c r="R42" s="98"/>
      <c r="S42" s="100"/>
      <c r="T42" s="169">
        <v>52.941176470588232</v>
      </c>
      <c r="U42" s="100" t="s">
        <v>27</v>
      </c>
      <c r="V42" s="100" t="s">
        <v>918</v>
      </c>
      <c r="W42" s="100" t="s">
        <v>1415</v>
      </c>
    </row>
    <row r="43" spans="1:25" ht="150" x14ac:dyDescent="0.25">
      <c r="A43" s="118" t="s">
        <v>1592</v>
      </c>
      <c r="B43" s="168" t="s">
        <v>975</v>
      </c>
      <c r="C43" s="100" t="s">
        <v>750</v>
      </c>
      <c r="D43" s="100" t="s">
        <v>28</v>
      </c>
      <c r="E43" s="100" t="s">
        <v>976</v>
      </c>
      <c r="F43" s="100" t="s">
        <v>49</v>
      </c>
      <c r="G43" s="100" t="s">
        <v>28</v>
      </c>
      <c r="H43" s="100" t="s">
        <v>977</v>
      </c>
      <c r="I43" s="91" t="s">
        <v>978</v>
      </c>
      <c r="J43" s="91"/>
      <c r="K43" s="91" t="s">
        <v>1501</v>
      </c>
      <c r="L43" s="100">
        <v>0.13</v>
      </c>
      <c r="M43" s="100"/>
      <c r="N43" s="100" t="s">
        <v>979</v>
      </c>
      <c r="O43" s="98">
        <v>0</v>
      </c>
      <c r="P43" s="98">
        <v>0</v>
      </c>
      <c r="Q43" s="98"/>
      <c r="R43" s="98"/>
      <c r="S43" s="100"/>
      <c r="T43" s="169">
        <v>0</v>
      </c>
      <c r="U43" s="100" t="s">
        <v>27</v>
      </c>
      <c r="V43" s="100" t="s">
        <v>918</v>
      </c>
      <c r="W43" s="100" t="s">
        <v>1500</v>
      </c>
    </row>
    <row r="44" spans="1:25" ht="240" x14ac:dyDescent="0.25">
      <c r="A44" s="118" t="s">
        <v>1593</v>
      </c>
      <c r="B44" s="170" t="s">
        <v>1039</v>
      </c>
      <c r="C44" s="100" t="s">
        <v>1040</v>
      </c>
      <c r="D44" s="100" t="s">
        <v>28</v>
      </c>
      <c r="E44" s="100" t="s">
        <v>1041</v>
      </c>
      <c r="F44" s="100" t="s">
        <v>40</v>
      </c>
      <c r="G44" s="100" t="s">
        <v>28</v>
      </c>
      <c r="H44" s="100"/>
      <c r="I44" s="91" t="s">
        <v>1042</v>
      </c>
      <c r="J44" s="91" t="s">
        <v>1043</v>
      </c>
      <c r="K44" s="91" t="s">
        <v>1044</v>
      </c>
      <c r="L44" s="100">
        <v>0.32</v>
      </c>
      <c r="M44" s="100"/>
      <c r="N44" s="100" t="s">
        <v>823</v>
      </c>
      <c r="O44" s="98">
        <v>8</v>
      </c>
      <c r="P44" s="98">
        <v>7</v>
      </c>
      <c r="Q44" s="98"/>
      <c r="R44" s="98"/>
      <c r="S44" s="87"/>
      <c r="T44" s="169">
        <v>25</v>
      </c>
      <c r="U44" s="100" t="s">
        <v>27</v>
      </c>
      <c r="V44" s="100" t="s">
        <v>918</v>
      </c>
      <c r="W44" s="100" t="s">
        <v>1502</v>
      </c>
    </row>
    <row r="45" spans="1:25" ht="60" x14ac:dyDescent="0.25">
      <c r="A45" s="118" t="s">
        <v>1597</v>
      </c>
      <c r="B45" s="91" t="s">
        <v>753</v>
      </c>
      <c r="C45" s="100" t="s">
        <v>754</v>
      </c>
      <c r="D45" s="100" t="s">
        <v>28</v>
      </c>
      <c r="E45" s="100" t="s">
        <v>859</v>
      </c>
      <c r="F45" s="100" t="s">
        <v>49</v>
      </c>
      <c r="G45" s="100" t="s">
        <v>28</v>
      </c>
      <c r="H45" s="100"/>
      <c r="I45" s="91" t="s">
        <v>845</v>
      </c>
      <c r="J45" s="91"/>
      <c r="K45" s="91" t="s">
        <v>1416</v>
      </c>
      <c r="L45" s="100">
        <v>0.21</v>
      </c>
      <c r="M45" s="100"/>
      <c r="N45" s="100" t="s">
        <v>823</v>
      </c>
      <c r="O45" s="98">
        <v>22</v>
      </c>
      <c r="P45" s="98">
        <v>22</v>
      </c>
      <c r="Q45" s="98"/>
      <c r="R45" s="98"/>
      <c r="S45" s="100"/>
      <c r="T45" s="169">
        <v>104.76190476190476</v>
      </c>
      <c r="U45" s="100" t="s">
        <v>27</v>
      </c>
      <c r="V45" s="100" t="s">
        <v>918</v>
      </c>
      <c r="W45" s="100" t="s">
        <v>1417</v>
      </c>
      <c r="X45" s="120"/>
      <c r="Y45" s="120"/>
    </row>
    <row r="46" spans="1:25" ht="60" x14ac:dyDescent="0.25">
      <c r="A46" s="118" t="s">
        <v>1598</v>
      </c>
      <c r="B46" s="91" t="s">
        <v>916</v>
      </c>
      <c r="C46" s="100" t="s">
        <v>750</v>
      </c>
      <c r="D46" s="100" t="s">
        <v>28</v>
      </c>
      <c r="E46" s="100" t="s">
        <v>832</v>
      </c>
      <c r="F46" s="100" t="s">
        <v>49</v>
      </c>
      <c r="G46" s="100" t="s">
        <v>28</v>
      </c>
      <c r="H46" s="100"/>
      <c r="I46" s="91" t="s">
        <v>825</v>
      </c>
      <c r="J46" s="91" t="s">
        <v>917</v>
      </c>
      <c r="K46" s="91"/>
      <c r="L46" s="100">
        <v>0.05</v>
      </c>
      <c r="M46" s="100"/>
      <c r="N46" s="100" t="s">
        <v>813</v>
      </c>
      <c r="O46" s="98">
        <v>15</v>
      </c>
      <c r="P46" s="98">
        <v>15</v>
      </c>
      <c r="Q46" s="98"/>
      <c r="R46" s="98"/>
      <c r="S46" s="100"/>
      <c r="T46" s="169">
        <v>300</v>
      </c>
      <c r="U46" s="100" t="s">
        <v>27</v>
      </c>
      <c r="V46" s="100" t="s">
        <v>918</v>
      </c>
      <c r="W46" s="100" t="s">
        <v>919</v>
      </c>
    </row>
    <row r="47" spans="1:25" ht="60" x14ac:dyDescent="0.25">
      <c r="A47" s="118" t="s">
        <v>1604</v>
      </c>
      <c r="B47" s="168" t="s">
        <v>1114</v>
      </c>
      <c r="C47" s="100" t="s">
        <v>1115</v>
      </c>
      <c r="D47" s="100" t="s">
        <v>28</v>
      </c>
      <c r="E47" s="100" t="s">
        <v>1116</v>
      </c>
      <c r="F47" s="100" t="s">
        <v>838</v>
      </c>
      <c r="G47" s="100" t="s">
        <v>28</v>
      </c>
      <c r="H47" s="100" t="s">
        <v>1114</v>
      </c>
      <c r="I47" s="91" t="s">
        <v>1117</v>
      </c>
      <c r="J47" s="91"/>
      <c r="K47" s="91"/>
      <c r="L47" s="100">
        <v>2.58</v>
      </c>
      <c r="M47" s="100"/>
      <c r="N47" s="100" t="s">
        <v>823</v>
      </c>
      <c r="O47" s="339">
        <v>120</v>
      </c>
      <c r="P47" s="98">
        <v>120</v>
      </c>
      <c r="Q47" s="98"/>
      <c r="R47" s="98"/>
      <c r="S47" s="100"/>
      <c r="T47" s="169">
        <v>46.511627906976742</v>
      </c>
      <c r="U47" s="100" t="s">
        <v>27</v>
      </c>
      <c r="V47" s="100" t="s">
        <v>918</v>
      </c>
      <c r="W47" s="100" t="s">
        <v>1432</v>
      </c>
    </row>
    <row r="48" spans="1:25" ht="60" x14ac:dyDescent="0.25">
      <c r="A48" s="100" t="s">
        <v>1602</v>
      </c>
      <c r="B48" s="94" t="s">
        <v>1099</v>
      </c>
      <c r="C48" s="94"/>
      <c r="D48" s="100" t="s">
        <v>28</v>
      </c>
      <c r="E48" s="100" t="s">
        <v>1100</v>
      </c>
      <c r="F48" s="98" t="s">
        <v>49</v>
      </c>
      <c r="G48" s="98" t="s">
        <v>28</v>
      </c>
      <c r="H48" s="100" t="s">
        <v>1101</v>
      </c>
      <c r="I48" s="91" t="s">
        <v>803</v>
      </c>
      <c r="J48" s="91" t="s">
        <v>1102</v>
      </c>
      <c r="K48" s="91"/>
      <c r="L48" s="100">
        <v>1.07</v>
      </c>
      <c r="M48" s="100" t="s">
        <v>840</v>
      </c>
      <c r="N48" s="100" t="s">
        <v>813</v>
      </c>
      <c r="O48" s="94">
        <v>126</v>
      </c>
      <c r="P48" s="94">
        <v>51</v>
      </c>
      <c r="Q48" s="100"/>
      <c r="R48" s="98"/>
      <c r="S48" s="100"/>
      <c r="T48" s="169">
        <v>117.75700934579439</v>
      </c>
      <c r="U48" s="100" t="s">
        <v>27</v>
      </c>
      <c r="V48" s="100" t="s">
        <v>918</v>
      </c>
      <c r="W48" s="100" t="s">
        <v>1103</v>
      </c>
    </row>
    <row r="49" spans="1:25" ht="75" x14ac:dyDescent="0.25">
      <c r="A49" s="118" t="s">
        <v>1599</v>
      </c>
      <c r="B49" s="168" t="s">
        <v>980</v>
      </c>
      <c r="C49" s="100" t="s">
        <v>981</v>
      </c>
      <c r="D49" s="100" t="s">
        <v>28</v>
      </c>
      <c r="E49" s="100" t="s">
        <v>982</v>
      </c>
      <c r="F49" s="100" t="s">
        <v>49</v>
      </c>
      <c r="G49" s="100" t="s">
        <v>28</v>
      </c>
      <c r="H49" s="100" t="s">
        <v>865</v>
      </c>
      <c r="I49" s="91" t="s">
        <v>866</v>
      </c>
      <c r="J49" s="190" t="s">
        <v>983</v>
      </c>
      <c r="K49" s="91"/>
      <c r="L49" s="100">
        <v>0.15</v>
      </c>
      <c r="M49" s="100" t="s">
        <v>984</v>
      </c>
      <c r="N49" s="100" t="s">
        <v>813</v>
      </c>
      <c r="O49" s="98">
        <v>15</v>
      </c>
      <c r="P49" s="98">
        <v>15</v>
      </c>
      <c r="Q49" s="98"/>
      <c r="R49" s="98"/>
      <c r="S49" s="100"/>
      <c r="T49" s="169">
        <v>100</v>
      </c>
      <c r="U49" s="100" t="s">
        <v>27</v>
      </c>
      <c r="V49" s="100" t="s">
        <v>918</v>
      </c>
      <c r="W49" s="100" t="s">
        <v>1425</v>
      </c>
    </row>
    <row r="50" spans="1:25" ht="60" x14ac:dyDescent="0.25">
      <c r="A50" s="100" t="s">
        <v>1603</v>
      </c>
      <c r="B50" s="91" t="s">
        <v>774</v>
      </c>
      <c r="C50" s="100" t="s">
        <v>831</v>
      </c>
      <c r="D50" s="100" t="s">
        <v>28</v>
      </c>
      <c r="E50" s="100" t="s">
        <v>832</v>
      </c>
      <c r="F50" s="100" t="s">
        <v>1482</v>
      </c>
      <c r="G50" s="100" t="s">
        <v>28</v>
      </c>
      <c r="H50" s="94"/>
      <c r="I50" s="91" t="s">
        <v>803</v>
      </c>
      <c r="J50" s="91" t="s">
        <v>833</v>
      </c>
      <c r="K50" s="100"/>
      <c r="L50" s="100">
        <v>7.0000000000000007E-2</v>
      </c>
      <c r="M50" s="100" t="s">
        <v>834</v>
      </c>
      <c r="N50" s="100" t="s">
        <v>835</v>
      </c>
      <c r="O50" s="98">
        <v>6</v>
      </c>
      <c r="P50" s="98">
        <v>6</v>
      </c>
      <c r="Q50" s="98"/>
      <c r="R50" s="98"/>
      <c r="S50" s="100"/>
      <c r="T50" s="169">
        <v>85.714285714285708</v>
      </c>
      <c r="U50" s="100" t="s">
        <v>31</v>
      </c>
      <c r="V50" s="100" t="s">
        <v>918</v>
      </c>
      <c r="W50" s="100"/>
      <c r="X50" s="120"/>
      <c r="Y50" s="120"/>
    </row>
    <row r="51" spans="1:25" ht="75" x14ac:dyDescent="0.25">
      <c r="A51" s="118" t="s">
        <v>1594</v>
      </c>
      <c r="B51" s="91" t="s">
        <v>749</v>
      </c>
      <c r="C51" s="100" t="s">
        <v>750</v>
      </c>
      <c r="D51" s="100" t="s">
        <v>28</v>
      </c>
      <c r="E51" s="100" t="s">
        <v>907</v>
      </c>
      <c r="F51" s="100" t="s">
        <v>49</v>
      </c>
      <c r="G51" s="100" t="s">
        <v>28</v>
      </c>
      <c r="H51" s="100" t="s">
        <v>908</v>
      </c>
      <c r="I51" s="91" t="s">
        <v>909</v>
      </c>
      <c r="J51" s="91" t="s">
        <v>807</v>
      </c>
      <c r="K51" s="91"/>
      <c r="L51" s="100">
        <v>0.83</v>
      </c>
      <c r="M51" s="100"/>
      <c r="N51" s="100" t="s">
        <v>835</v>
      </c>
      <c r="O51" s="98">
        <v>30</v>
      </c>
      <c r="P51" s="98">
        <v>30</v>
      </c>
      <c r="Q51" s="98"/>
      <c r="R51" s="98"/>
      <c r="S51" s="100"/>
      <c r="T51" s="169">
        <v>36.144578313253014</v>
      </c>
      <c r="U51" s="100" t="s">
        <v>1420</v>
      </c>
      <c r="V51" s="100" t="s">
        <v>918</v>
      </c>
      <c r="W51" s="100" t="s">
        <v>1414</v>
      </c>
      <c r="X51" s="120"/>
      <c r="Y51" s="120"/>
    </row>
    <row r="52" spans="1:25" ht="90" x14ac:dyDescent="0.25">
      <c r="A52" s="118" t="s">
        <v>1600</v>
      </c>
      <c r="B52" s="91" t="s">
        <v>926</v>
      </c>
      <c r="C52" s="100" t="s">
        <v>927</v>
      </c>
      <c r="D52" s="100" t="s">
        <v>28</v>
      </c>
      <c r="E52" s="100" t="s">
        <v>928</v>
      </c>
      <c r="F52" s="100" t="s">
        <v>49</v>
      </c>
      <c r="G52" s="100" t="s">
        <v>28</v>
      </c>
      <c r="H52" s="100" t="s">
        <v>865</v>
      </c>
      <c r="I52" s="91" t="s">
        <v>929</v>
      </c>
      <c r="J52" s="91"/>
      <c r="K52" s="91"/>
      <c r="L52" s="100">
        <v>0.06</v>
      </c>
      <c r="M52" s="100" t="s">
        <v>930</v>
      </c>
      <c r="N52" s="100" t="s">
        <v>806</v>
      </c>
      <c r="O52" s="98">
        <v>8</v>
      </c>
      <c r="P52" s="98">
        <v>8</v>
      </c>
      <c r="Q52" s="98"/>
      <c r="R52" s="98"/>
      <c r="S52" s="100"/>
      <c r="T52" s="169">
        <v>133.33333333333334</v>
      </c>
      <c r="U52" s="100" t="s">
        <v>27</v>
      </c>
      <c r="V52" s="100" t="s">
        <v>918</v>
      </c>
      <c r="W52" s="100" t="s">
        <v>1430</v>
      </c>
    </row>
    <row r="53" spans="1:25" ht="45" x14ac:dyDescent="0.25">
      <c r="A53" s="185" t="s">
        <v>1589</v>
      </c>
      <c r="B53" s="186">
        <v>147</v>
      </c>
      <c r="C53" s="187" t="s">
        <v>962</v>
      </c>
      <c r="D53" s="187" t="s">
        <v>51</v>
      </c>
      <c r="E53" s="187" t="s">
        <v>963</v>
      </c>
      <c r="F53" s="100" t="s">
        <v>72</v>
      </c>
      <c r="G53" s="100" t="s">
        <v>51</v>
      </c>
      <c r="H53" s="284"/>
      <c r="I53" s="186" t="s">
        <v>825</v>
      </c>
      <c r="J53" s="189" t="s">
        <v>964</v>
      </c>
      <c r="K53" s="179"/>
      <c r="L53" s="187">
        <v>0.1</v>
      </c>
      <c r="M53" s="187" t="s">
        <v>830</v>
      </c>
      <c r="N53" s="187" t="s">
        <v>823</v>
      </c>
      <c r="O53" s="188">
        <v>9</v>
      </c>
      <c r="P53" s="188">
        <v>8</v>
      </c>
      <c r="Q53" s="188"/>
      <c r="R53" s="188"/>
      <c r="S53" s="187"/>
      <c r="T53" s="192">
        <v>90</v>
      </c>
      <c r="U53" s="187" t="s">
        <v>27</v>
      </c>
      <c r="V53" s="187" t="s">
        <v>918</v>
      </c>
      <c r="W53" s="193"/>
    </row>
    <row r="54" spans="1:25" ht="105" x14ac:dyDescent="0.25">
      <c r="A54" s="118" t="s">
        <v>1583</v>
      </c>
      <c r="B54" s="91">
        <v>20</v>
      </c>
      <c r="C54" s="100" t="s">
        <v>957</v>
      </c>
      <c r="D54" s="100" t="s">
        <v>51</v>
      </c>
      <c r="E54" s="100" t="s">
        <v>958</v>
      </c>
      <c r="F54" s="100" t="s">
        <v>72</v>
      </c>
      <c r="G54" s="100" t="s">
        <v>51</v>
      </c>
      <c r="H54" s="100"/>
      <c r="I54" s="91" t="s">
        <v>825</v>
      </c>
      <c r="J54" s="91" t="s">
        <v>959</v>
      </c>
      <c r="K54" s="91" t="s">
        <v>960</v>
      </c>
      <c r="L54" s="100">
        <v>0.1</v>
      </c>
      <c r="M54" s="87" t="s">
        <v>830</v>
      </c>
      <c r="N54" s="100" t="s">
        <v>823</v>
      </c>
      <c r="O54" s="98">
        <v>8</v>
      </c>
      <c r="P54" s="98">
        <v>7</v>
      </c>
      <c r="Q54" s="98"/>
      <c r="R54" s="98"/>
      <c r="S54" s="87"/>
      <c r="T54" s="169">
        <v>80</v>
      </c>
      <c r="U54" s="100" t="s">
        <v>27</v>
      </c>
      <c r="V54" s="100" t="s">
        <v>918</v>
      </c>
      <c r="W54" s="100" t="s">
        <v>961</v>
      </c>
    </row>
    <row r="55" spans="1:25" ht="135" x14ac:dyDescent="0.25">
      <c r="A55" s="118" t="s">
        <v>1585</v>
      </c>
      <c r="B55" s="91" t="s">
        <v>1060</v>
      </c>
      <c r="C55" s="100" t="s">
        <v>1061</v>
      </c>
      <c r="D55" s="100" t="s">
        <v>51</v>
      </c>
      <c r="E55" s="100" t="s">
        <v>1062</v>
      </c>
      <c r="F55" s="100" t="s">
        <v>39</v>
      </c>
      <c r="G55" s="100" t="s">
        <v>51</v>
      </c>
      <c r="H55" s="100" t="s">
        <v>1063</v>
      </c>
      <c r="I55" s="91" t="s">
        <v>845</v>
      </c>
      <c r="J55" s="91"/>
      <c r="K55" s="91"/>
      <c r="L55" s="100">
        <v>0.47</v>
      </c>
      <c r="M55" s="100" t="s">
        <v>1064</v>
      </c>
      <c r="N55" s="100" t="s">
        <v>52</v>
      </c>
      <c r="O55" s="98">
        <v>49</v>
      </c>
      <c r="P55" s="98">
        <v>18</v>
      </c>
      <c r="Q55" s="98">
        <v>49</v>
      </c>
      <c r="R55" s="98">
        <v>18</v>
      </c>
      <c r="S55" s="100"/>
      <c r="T55" s="169">
        <v>104.25531914893618</v>
      </c>
      <c r="U55" s="100" t="s">
        <v>27</v>
      </c>
      <c r="V55" s="100" t="s">
        <v>918</v>
      </c>
      <c r="W55" s="100" t="s">
        <v>1065</v>
      </c>
    </row>
    <row r="56" spans="1:25" ht="45" x14ac:dyDescent="0.25">
      <c r="A56" s="118" t="s">
        <v>1591</v>
      </c>
      <c r="B56" s="168" t="s">
        <v>1087</v>
      </c>
      <c r="C56" s="100" t="s">
        <v>1088</v>
      </c>
      <c r="D56" s="194" t="s">
        <v>51</v>
      </c>
      <c r="E56" s="194" t="s">
        <v>1089</v>
      </c>
      <c r="F56" s="100" t="s">
        <v>39</v>
      </c>
      <c r="G56" s="100" t="s">
        <v>51</v>
      </c>
      <c r="H56" s="100" t="s">
        <v>865</v>
      </c>
      <c r="I56" s="91" t="s">
        <v>978</v>
      </c>
      <c r="J56" s="91"/>
      <c r="K56" s="91"/>
      <c r="L56" s="100">
        <v>1</v>
      </c>
      <c r="M56" s="100" t="s">
        <v>1090</v>
      </c>
      <c r="N56" s="100" t="s">
        <v>806</v>
      </c>
      <c r="O56" s="98">
        <v>0</v>
      </c>
      <c r="P56" s="98">
        <v>0</v>
      </c>
      <c r="Q56" s="98"/>
      <c r="R56" s="98"/>
      <c r="S56" s="100"/>
      <c r="T56" s="169">
        <v>0</v>
      </c>
      <c r="U56" s="100" t="s">
        <v>27</v>
      </c>
      <c r="V56" s="100" t="s">
        <v>1085</v>
      </c>
      <c r="W56" s="100" t="s">
        <v>1431</v>
      </c>
    </row>
    <row r="57" spans="1:25" ht="75" x14ac:dyDescent="0.25">
      <c r="A57" s="118" t="s">
        <v>1586</v>
      </c>
      <c r="B57" s="91" t="s">
        <v>1034</v>
      </c>
      <c r="C57" s="100" t="s">
        <v>1035</v>
      </c>
      <c r="D57" s="100" t="s">
        <v>51</v>
      </c>
      <c r="E57" s="100" t="s">
        <v>1036</v>
      </c>
      <c r="F57" s="100" t="s">
        <v>39</v>
      </c>
      <c r="G57" s="100" t="s">
        <v>51</v>
      </c>
      <c r="H57" s="100"/>
      <c r="I57" s="91" t="s">
        <v>990</v>
      </c>
      <c r="J57" s="91"/>
      <c r="K57" s="91"/>
      <c r="L57" s="100">
        <v>0.28999999999999998</v>
      </c>
      <c r="M57" s="100" t="s">
        <v>1037</v>
      </c>
      <c r="N57" s="100" t="s">
        <v>823</v>
      </c>
      <c r="O57" s="98">
        <v>35</v>
      </c>
      <c r="P57" s="98">
        <v>35</v>
      </c>
      <c r="Q57" s="98"/>
      <c r="R57" s="98"/>
      <c r="S57" s="100"/>
      <c r="T57" s="169">
        <v>120.68965517241381</v>
      </c>
      <c r="U57" s="100" t="s">
        <v>27</v>
      </c>
      <c r="V57" s="100" t="s">
        <v>918</v>
      </c>
      <c r="W57" s="100" t="s">
        <v>1038</v>
      </c>
      <c r="X57" s="152"/>
    </row>
    <row r="58" spans="1:25" ht="45" x14ac:dyDescent="0.25">
      <c r="A58" s="100" t="s">
        <v>1590</v>
      </c>
      <c r="B58" s="91">
        <v>41</v>
      </c>
      <c r="C58" s="100" t="s">
        <v>746</v>
      </c>
      <c r="D58" s="100" t="s">
        <v>62</v>
      </c>
      <c r="E58" s="100" t="s">
        <v>802</v>
      </c>
      <c r="F58" s="100" t="s">
        <v>39</v>
      </c>
      <c r="G58" s="100" t="s">
        <v>51</v>
      </c>
      <c r="H58" s="94"/>
      <c r="I58" s="91" t="s">
        <v>803</v>
      </c>
      <c r="J58" s="91" t="s">
        <v>804</v>
      </c>
      <c r="K58" s="100"/>
      <c r="L58" s="100">
        <v>0.02</v>
      </c>
      <c r="M58" s="100" t="s">
        <v>805</v>
      </c>
      <c r="N58" s="100" t="s">
        <v>806</v>
      </c>
      <c r="O58" s="98">
        <v>5</v>
      </c>
      <c r="P58" s="98">
        <v>5</v>
      </c>
      <c r="Q58" s="98"/>
      <c r="R58" s="98"/>
      <c r="S58" s="100"/>
      <c r="T58" s="169">
        <v>250</v>
      </c>
      <c r="U58" s="100" t="s">
        <v>31</v>
      </c>
      <c r="V58" s="100" t="s">
        <v>918</v>
      </c>
      <c r="W58" s="100"/>
      <c r="X58" s="120"/>
      <c r="Y58" s="120"/>
    </row>
    <row r="59" spans="1:25" ht="60" x14ac:dyDescent="0.25">
      <c r="A59" s="118" t="s">
        <v>1584</v>
      </c>
      <c r="B59" s="91" t="s">
        <v>944</v>
      </c>
      <c r="C59" s="100" t="s">
        <v>945</v>
      </c>
      <c r="D59" s="100" t="s">
        <v>51</v>
      </c>
      <c r="E59" s="100"/>
      <c r="F59" s="100" t="s">
        <v>946</v>
      </c>
      <c r="G59" s="100" t="s">
        <v>51</v>
      </c>
      <c r="H59" s="100" t="s">
        <v>814</v>
      </c>
      <c r="I59" s="91" t="s">
        <v>825</v>
      </c>
      <c r="J59" s="91" t="s">
        <v>821</v>
      </c>
      <c r="K59" s="91" t="s">
        <v>947</v>
      </c>
      <c r="L59" s="100">
        <v>0.08</v>
      </c>
      <c r="M59" s="100" t="s">
        <v>843</v>
      </c>
      <c r="N59" s="100" t="s">
        <v>823</v>
      </c>
      <c r="O59" s="98">
        <v>3</v>
      </c>
      <c r="P59" s="98">
        <v>3</v>
      </c>
      <c r="Q59" s="98"/>
      <c r="R59" s="98"/>
      <c r="S59" s="100"/>
      <c r="T59" s="169">
        <v>37.5</v>
      </c>
      <c r="U59" s="100" t="s">
        <v>27</v>
      </c>
      <c r="V59" s="100" t="s">
        <v>918</v>
      </c>
      <c r="W59" s="100" t="s">
        <v>1506</v>
      </c>
    </row>
    <row r="60" spans="1:25" ht="75" x14ac:dyDescent="0.25">
      <c r="A60" s="172" t="s">
        <v>1587</v>
      </c>
      <c r="B60" s="173" t="s">
        <v>747</v>
      </c>
      <c r="C60" s="174" t="s">
        <v>748</v>
      </c>
      <c r="D60" s="174" t="s">
        <v>51</v>
      </c>
      <c r="E60" s="174" t="s">
        <v>883</v>
      </c>
      <c r="F60" s="174" t="s">
        <v>63</v>
      </c>
      <c r="G60" s="174" t="s">
        <v>51</v>
      </c>
      <c r="H60" s="174" t="s">
        <v>865</v>
      </c>
      <c r="I60" s="173" t="s">
        <v>866</v>
      </c>
      <c r="J60" s="173"/>
      <c r="K60" s="173"/>
      <c r="L60" s="174">
        <v>0.34</v>
      </c>
      <c r="M60" s="174" t="s">
        <v>884</v>
      </c>
      <c r="N60" s="174" t="s">
        <v>813</v>
      </c>
      <c r="O60" s="175">
        <v>17</v>
      </c>
      <c r="P60" s="175">
        <v>17</v>
      </c>
      <c r="Q60" s="175"/>
      <c r="R60" s="175"/>
      <c r="S60" s="174"/>
      <c r="T60" s="195">
        <v>49.999999999999993</v>
      </c>
      <c r="U60" s="174" t="s">
        <v>31</v>
      </c>
      <c r="V60" s="174" t="s">
        <v>918</v>
      </c>
      <c r="W60" s="174" t="s">
        <v>1411</v>
      </c>
      <c r="X60" s="120"/>
      <c r="Y60" s="120"/>
    </row>
    <row r="61" spans="1:25" ht="75" x14ac:dyDescent="0.25">
      <c r="A61" s="118" t="s">
        <v>1588</v>
      </c>
      <c r="B61" s="91" t="s">
        <v>920</v>
      </c>
      <c r="C61" s="100" t="s">
        <v>921</v>
      </c>
      <c r="D61" s="100" t="s">
        <v>51</v>
      </c>
      <c r="E61" s="100" t="s">
        <v>922</v>
      </c>
      <c r="F61" s="100" t="s">
        <v>72</v>
      </c>
      <c r="G61" s="100" t="s">
        <v>51</v>
      </c>
      <c r="H61" s="100" t="s">
        <v>814</v>
      </c>
      <c r="I61" s="91" t="s">
        <v>923</v>
      </c>
      <c r="J61" s="91" t="s">
        <v>924</v>
      </c>
      <c r="K61" s="91"/>
      <c r="L61" s="100">
        <v>0.05</v>
      </c>
      <c r="M61" s="100" t="s">
        <v>812</v>
      </c>
      <c r="N61" s="100" t="s">
        <v>823</v>
      </c>
      <c r="O61" s="98">
        <v>2</v>
      </c>
      <c r="P61" s="98">
        <v>2</v>
      </c>
      <c r="Q61" s="98"/>
      <c r="R61" s="98"/>
      <c r="S61" s="100"/>
      <c r="T61" s="169">
        <v>40</v>
      </c>
      <c r="U61" s="100" t="s">
        <v>27</v>
      </c>
      <c r="V61" s="100" t="s">
        <v>918</v>
      </c>
      <c r="W61" s="100" t="s">
        <v>925</v>
      </c>
    </row>
    <row r="62" spans="1:25" x14ac:dyDescent="0.25">
      <c r="A62" s="282"/>
      <c r="B62" s="283"/>
      <c r="C62" s="284"/>
      <c r="D62" s="284"/>
      <c r="E62" s="284"/>
      <c r="F62" s="284"/>
      <c r="G62" s="284"/>
      <c r="H62" s="284"/>
      <c r="I62" s="283"/>
      <c r="J62" s="283"/>
      <c r="K62" s="283"/>
      <c r="L62" s="284"/>
      <c r="M62" s="284"/>
      <c r="N62" s="284"/>
      <c r="O62" s="285"/>
      <c r="P62" s="285"/>
      <c r="Q62" s="285"/>
      <c r="R62" s="285"/>
      <c r="S62" s="284"/>
      <c r="T62" s="286"/>
      <c r="U62" s="284"/>
      <c r="V62" s="284"/>
      <c r="W62" s="284"/>
    </row>
    <row r="63" spans="1:25" x14ac:dyDescent="0.25">
      <c r="A63" s="78"/>
      <c r="B63" s="78"/>
      <c r="C63" s="78"/>
      <c r="D63" s="78"/>
      <c r="E63" s="78"/>
      <c r="F63" s="76"/>
      <c r="G63" s="76"/>
      <c r="H63" s="78"/>
      <c r="I63" s="79"/>
      <c r="J63" s="79"/>
      <c r="K63" s="79"/>
      <c r="L63" s="78"/>
      <c r="M63" s="78"/>
      <c r="N63" s="78"/>
      <c r="O63" s="287" t="s">
        <v>135</v>
      </c>
      <c r="P63" s="287">
        <f>SUM(P2:P61)</f>
        <v>1594</v>
      </c>
      <c r="Q63" s="76"/>
      <c r="R63" s="76"/>
      <c r="S63" s="78"/>
      <c r="T63" s="143"/>
      <c r="U63" s="78"/>
      <c r="V63" s="78"/>
    </row>
    <row r="64" spans="1:25" x14ac:dyDescent="0.25">
      <c r="A64" s="78"/>
      <c r="B64" s="79"/>
      <c r="C64" s="78"/>
      <c r="D64" s="78"/>
      <c r="E64" s="78"/>
      <c r="F64" s="78"/>
      <c r="G64" s="78"/>
      <c r="H64" s="78"/>
      <c r="I64" s="79"/>
      <c r="J64" s="79"/>
      <c r="K64" s="79"/>
      <c r="L64" s="78"/>
      <c r="M64" s="78"/>
      <c r="N64" s="78"/>
      <c r="O64" s="76"/>
      <c r="P64" s="76"/>
      <c r="Q64" s="76"/>
      <c r="R64" s="76"/>
      <c r="S64" s="78"/>
      <c r="T64" s="143"/>
      <c r="U64" s="78"/>
    </row>
  </sheetData>
  <sheetProtection algorithmName="SHA-512" hashValue="dju2nDVSOPX3rPZKfNnKV0Sv1mh11blpeA3cLTWgnNfwSkX3yzbQGWSdj8gYyiiC9gly7et/TjRFaNY7zuN7YQ==" saltValue="HuVeNcaUxFfR4IA2rRZI3w==" spinCount="100000" sheet="1" objects="1" scenarios="1"/>
  <dataValidations count="2">
    <dataValidation type="list" allowBlank="1" showInputMessage="1" showErrorMessage="1" sqref="F2:F11 F20:F21 H12 H32 F33" xr:uid="{FC7B3D67-DAF4-4E94-BF1B-5F551C523EA2}">
      <formula1>$D$4:$D$10</formula1>
    </dataValidation>
    <dataValidation type="list" allowBlank="1" showInputMessage="1" showErrorMessage="1" sqref="F34 F32 F52:F53 F59:F60" xr:uid="{7111B496-6EC8-4920-A25D-3AC1657D5D3D}">
      <formula1>$D$8:$D$15</formula1>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1B30D-8436-47AF-84F4-8806C72D753A}">
  <dimension ref="A1:W75"/>
  <sheetViews>
    <sheetView workbookViewId="0">
      <selection activeCell="K6" sqref="K6"/>
    </sheetView>
  </sheetViews>
  <sheetFormatPr defaultRowHeight="15" x14ac:dyDescent="0.25"/>
  <cols>
    <col min="2" max="2" width="13.140625" customWidth="1"/>
    <col min="3" max="3" width="11" customWidth="1"/>
    <col min="9" max="9" width="12.28515625" customWidth="1"/>
    <col min="10" max="10" width="10.85546875" customWidth="1"/>
    <col min="11" max="11" width="20" customWidth="1"/>
    <col min="21" max="21" width="11.5703125" customWidth="1"/>
    <col min="23" max="23" width="28.28515625" customWidth="1"/>
  </cols>
  <sheetData>
    <row r="1" spans="1:23" s="336" customFormat="1" ht="75.75" thickBot="1" x14ac:dyDescent="0.3">
      <c r="A1" s="331" t="s">
        <v>727</v>
      </c>
      <c r="B1" s="331" t="s">
        <v>781</v>
      </c>
      <c r="C1" s="332" t="s">
        <v>782</v>
      </c>
      <c r="D1" s="332" t="s">
        <v>783</v>
      </c>
      <c r="E1" s="332" t="s">
        <v>784</v>
      </c>
      <c r="F1" s="332" t="s">
        <v>785</v>
      </c>
      <c r="G1" s="332" t="s">
        <v>786</v>
      </c>
      <c r="H1" s="332" t="s">
        <v>787</v>
      </c>
      <c r="I1" s="331" t="s">
        <v>788</v>
      </c>
      <c r="J1" s="331" t="s">
        <v>789</v>
      </c>
      <c r="K1" s="331" t="s">
        <v>790</v>
      </c>
      <c r="L1" s="332" t="s">
        <v>791</v>
      </c>
      <c r="M1" s="332" t="s">
        <v>792</v>
      </c>
      <c r="N1" s="332" t="s">
        <v>793</v>
      </c>
      <c r="O1" s="333" t="s">
        <v>794</v>
      </c>
      <c r="P1" s="333" t="s">
        <v>795</v>
      </c>
      <c r="Q1" s="333" t="s">
        <v>796</v>
      </c>
      <c r="R1" s="333" t="s">
        <v>797</v>
      </c>
      <c r="S1" s="334" t="s">
        <v>798</v>
      </c>
      <c r="T1" s="335" t="s">
        <v>20</v>
      </c>
      <c r="U1" s="332" t="s">
        <v>799</v>
      </c>
      <c r="V1" s="332" t="s">
        <v>800</v>
      </c>
      <c r="W1" s="332" t="s">
        <v>801</v>
      </c>
    </row>
    <row r="2" spans="1:23" ht="60" x14ac:dyDescent="0.25">
      <c r="A2" s="130" t="s">
        <v>1606</v>
      </c>
      <c r="B2" s="131" t="s">
        <v>1256</v>
      </c>
      <c r="C2" s="132" t="s">
        <v>1257</v>
      </c>
      <c r="D2" s="132" t="s">
        <v>36</v>
      </c>
      <c r="E2" s="132"/>
      <c r="F2" s="132" t="s">
        <v>36</v>
      </c>
      <c r="G2" s="132" t="s">
        <v>36</v>
      </c>
      <c r="H2" s="132" t="s">
        <v>1258</v>
      </c>
      <c r="I2" s="131" t="s">
        <v>845</v>
      </c>
      <c r="J2" s="131"/>
      <c r="K2" s="131" t="s">
        <v>1259</v>
      </c>
      <c r="L2" s="132">
        <v>0.4</v>
      </c>
      <c r="M2" s="132" t="s">
        <v>1260</v>
      </c>
      <c r="N2" s="132" t="s">
        <v>823</v>
      </c>
      <c r="O2" s="133">
        <v>15</v>
      </c>
      <c r="P2" s="133">
        <v>15</v>
      </c>
      <c r="Q2" s="133"/>
      <c r="R2" s="133"/>
      <c r="S2" s="132"/>
      <c r="T2" s="134">
        <v>37.5</v>
      </c>
      <c r="U2" s="132" t="s">
        <v>27</v>
      </c>
      <c r="V2" s="132" t="s">
        <v>1126</v>
      </c>
      <c r="W2" s="132" t="s">
        <v>1444</v>
      </c>
    </row>
    <row r="3" spans="1:23" ht="90" x14ac:dyDescent="0.25">
      <c r="A3" s="124" t="s">
        <v>1614</v>
      </c>
      <c r="B3" s="5" t="s">
        <v>1261</v>
      </c>
      <c r="C3" s="16" t="s">
        <v>1262</v>
      </c>
      <c r="D3" s="16" t="s">
        <v>758</v>
      </c>
      <c r="E3" s="16" t="s">
        <v>1263</v>
      </c>
      <c r="F3" s="16" t="s">
        <v>25</v>
      </c>
      <c r="G3" s="16" t="s">
        <v>809</v>
      </c>
      <c r="H3" s="16"/>
      <c r="I3" s="5" t="s">
        <v>825</v>
      </c>
      <c r="J3" s="5" t="s">
        <v>1264</v>
      </c>
      <c r="K3" s="5" t="s">
        <v>1265</v>
      </c>
      <c r="L3" s="16">
        <v>0.4</v>
      </c>
      <c r="M3" s="16" t="s">
        <v>1185</v>
      </c>
      <c r="N3" s="16" t="s">
        <v>806</v>
      </c>
      <c r="O3" s="18">
        <v>0</v>
      </c>
      <c r="P3" s="18">
        <v>0</v>
      </c>
      <c r="Q3" s="18"/>
      <c r="R3" s="18"/>
      <c r="S3" s="15">
        <v>127</v>
      </c>
      <c r="T3" s="125">
        <v>0</v>
      </c>
      <c r="U3" s="16" t="s">
        <v>27</v>
      </c>
      <c r="V3" s="16" t="s">
        <v>1126</v>
      </c>
      <c r="W3" s="16" t="s">
        <v>1266</v>
      </c>
    </row>
    <row r="4" spans="1:23" ht="90" x14ac:dyDescent="0.25">
      <c r="A4" s="124" t="s">
        <v>1607</v>
      </c>
      <c r="B4" s="126" t="s">
        <v>1123</v>
      </c>
      <c r="C4" s="16" t="s">
        <v>1124</v>
      </c>
      <c r="D4" s="16" t="s">
        <v>679</v>
      </c>
      <c r="E4" s="16" t="s">
        <v>1125</v>
      </c>
      <c r="F4" s="16" t="s">
        <v>47</v>
      </c>
      <c r="G4" s="16" t="s">
        <v>809</v>
      </c>
      <c r="H4" s="16" t="s">
        <v>865</v>
      </c>
      <c r="I4" s="5" t="s">
        <v>866</v>
      </c>
      <c r="J4" s="5"/>
      <c r="K4" s="5"/>
      <c r="L4" s="16">
        <v>0.05</v>
      </c>
      <c r="M4" s="16" t="s">
        <v>867</v>
      </c>
      <c r="N4" s="16" t="s">
        <v>813</v>
      </c>
      <c r="O4" s="18">
        <v>5</v>
      </c>
      <c r="P4" s="18">
        <v>5</v>
      </c>
      <c r="Q4" s="18"/>
      <c r="R4" s="18"/>
      <c r="S4" s="16"/>
      <c r="T4" s="125">
        <f>O4/L4</f>
        <v>100</v>
      </c>
      <c r="U4" s="16" t="s">
        <v>27</v>
      </c>
      <c r="V4" s="16" t="s">
        <v>1126</v>
      </c>
      <c r="W4" s="16" t="s">
        <v>1127</v>
      </c>
    </row>
    <row r="5" spans="1:23" ht="105" x14ac:dyDescent="0.25">
      <c r="A5" s="124" t="s">
        <v>1612</v>
      </c>
      <c r="B5" s="5" t="s">
        <v>1219</v>
      </c>
      <c r="C5" s="16" t="s">
        <v>1220</v>
      </c>
      <c r="D5" s="16" t="s">
        <v>679</v>
      </c>
      <c r="E5" s="16"/>
      <c r="F5" s="16" t="s">
        <v>47</v>
      </c>
      <c r="G5" s="16" t="s">
        <v>809</v>
      </c>
      <c r="H5" s="16"/>
      <c r="I5" s="5" t="s">
        <v>845</v>
      </c>
      <c r="J5" s="5"/>
      <c r="K5" s="5"/>
      <c r="L5" s="16">
        <v>0.26</v>
      </c>
      <c r="M5" s="16"/>
      <c r="N5" s="16" t="s">
        <v>823</v>
      </c>
      <c r="O5" s="18">
        <v>14</v>
      </c>
      <c r="P5" s="18">
        <v>14</v>
      </c>
      <c r="Q5" s="18"/>
      <c r="R5" s="18"/>
      <c r="S5" s="16"/>
      <c r="T5" s="125">
        <v>53.846153846153847</v>
      </c>
      <c r="U5" s="16" t="s">
        <v>27</v>
      </c>
      <c r="V5" s="16" t="s">
        <v>1126</v>
      </c>
      <c r="W5" s="16" t="s">
        <v>1441</v>
      </c>
    </row>
    <row r="6" spans="1:23" ht="90" x14ac:dyDescent="0.25">
      <c r="A6" s="124" t="s">
        <v>1611</v>
      </c>
      <c r="B6" s="5" t="s">
        <v>1170</v>
      </c>
      <c r="C6" s="16" t="s">
        <v>1171</v>
      </c>
      <c r="D6" s="16" t="s">
        <v>679</v>
      </c>
      <c r="E6" s="16"/>
      <c r="F6" s="16" t="s">
        <v>47</v>
      </c>
      <c r="G6" s="16" t="s">
        <v>809</v>
      </c>
      <c r="H6" s="16"/>
      <c r="I6" s="5" t="s">
        <v>845</v>
      </c>
      <c r="J6" s="5"/>
      <c r="K6" s="5"/>
      <c r="L6" s="16">
        <v>0.15</v>
      </c>
      <c r="M6" s="16"/>
      <c r="N6" s="16" t="s">
        <v>823</v>
      </c>
      <c r="O6" s="18">
        <v>11</v>
      </c>
      <c r="P6" s="18">
        <v>6</v>
      </c>
      <c r="Q6" s="18"/>
      <c r="R6" s="18"/>
      <c r="S6" s="16"/>
      <c r="T6" s="125">
        <v>73.333333333333343</v>
      </c>
      <c r="U6" s="16" t="s">
        <v>27</v>
      </c>
      <c r="V6" s="16" t="s">
        <v>1126</v>
      </c>
      <c r="W6" s="16" t="s">
        <v>1172</v>
      </c>
    </row>
    <row r="7" spans="1:23" ht="90" x14ac:dyDescent="0.25">
      <c r="A7" s="124" t="s">
        <v>1618</v>
      </c>
      <c r="B7" s="5" t="s">
        <v>1323</v>
      </c>
      <c r="C7" s="16" t="s">
        <v>1324</v>
      </c>
      <c r="D7" s="16" t="s">
        <v>679</v>
      </c>
      <c r="E7" s="16" t="s">
        <v>1325</v>
      </c>
      <c r="F7" s="16" t="s">
        <v>47</v>
      </c>
      <c r="G7" s="16" t="s">
        <v>809</v>
      </c>
      <c r="H7" s="16" t="s">
        <v>1326</v>
      </c>
      <c r="I7" s="5" t="s">
        <v>845</v>
      </c>
      <c r="J7" s="5"/>
      <c r="K7" s="5"/>
      <c r="L7" s="16">
        <v>0.67</v>
      </c>
      <c r="M7" s="16" t="s">
        <v>1327</v>
      </c>
      <c r="N7" s="16" t="s">
        <v>1328</v>
      </c>
      <c r="O7" s="18">
        <v>20</v>
      </c>
      <c r="P7" s="18">
        <v>20</v>
      </c>
      <c r="Q7" s="18"/>
      <c r="R7" s="18"/>
      <c r="S7" s="16"/>
      <c r="T7" s="125">
        <v>29.850746268656714</v>
      </c>
      <c r="U7" s="16" t="s">
        <v>27</v>
      </c>
      <c r="V7" s="16" t="s">
        <v>1126</v>
      </c>
      <c r="W7" s="16" t="s">
        <v>1455</v>
      </c>
    </row>
    <row r="8" spans="1:23" ht="90" x14ac:dyDescent="0.25">
      <c r="A8" s="124" t="s">
        <v>1609</v>
      </c>
      <c r="B8" s="5" t="s">
        <v>1153</v>
      </c>
      <c r="C8" s="16" t="s">
        <v>1154</v>
      </c>
      <c r="D8" s="16" t="s">
        <v>679</v>
      </c>
      <c r="E8" s="16"/>
      <c r="F8" s="16" t="s">
        <v>47</v>
      </c>
      <c r="G8" s="16" t="s">
        <v>809</v>
      </c>
      <c r="H8" s="16"/>
      <c r="I8" s="5" t="s">
        <v>845</v>
      </c>
      <c r="J8" s="5"/>
      <c r="K8" s="5"/>
      <c r="L8" s="16">
        <v>0.11</v>
      </c>
      <c r="M8" s="16" t="s">
        <v>843</v>
      </c>
      <c r="N8" s="16" t="s">
        <v>823</v>
      </c>
      <c r="O8" s="18">
        <v>8</v>
      </c>
      <c r="P8" s="18">
        <v>8</v>
      </c>
      <c r="Q8" s="18"/>
      <c r="R8" s="18"/>
      <c r="S8" s="16"/>
      <c r="T8" s="125">
        <v>72.727272727272734</v>
      </c>
      <c r="U8" s="16" t="s">
        <v>27</v>
      </c>
      <c r="V8" s="16" t="s">
        <v>1126</v>
      </c>
      <c r="W8" s="16" t="s">
        <v>1433</v>
      </c>
    </row>
    <row r="9" spans="1:23" ht="180" x14ac:dyDescent="0.25">
      <c r="A9" s="124" t="s">
        <v>1616</v>
      </c>
      <c r="B9" s="5" t="s">
        <v>1308</v>
      </c>
      <c r="C9" s="16" t="s">
        <v>1309</v>
      </c>
      <c r="D9" s="16" t="s">
        <v>679</v>
      </c>
      <c r="E9" s="16" t="s">
        <v>1310</v>
      </c>
      <c r="F9" s="16" t="s">
        <v>47</v>
      </c>
      <c r="G9" s="16" t="s">
        <v>809</v>
      </c>
      <c r="H9" s="16" t="s">
        <v>977</v>
      </c>
      <c r="I9" s="5" t="s">
        <v>820</v>
      </c>
      <c r="J9" s="141" t="s">
        <v>1311</v>
      </c>
      <c r="K9" s="142"/>
      <c r="L9" s="16">
        <v>0.57999999999999996</v>
      </c>
      <c r="M9" s="16" t="s">
        <v>1312</v>
      </c>
      <c r="N9" s="16" t="s">
        <v>52</v>
      </c>
      <c r="O9" s="18">
        <v>88</v>
      </c>
      <c r="P9" s="18">
        <v>24</v>
      </c>
      <c r="Q9" s="18" t="s">
        <v>1313</v>
      </c>
      <c r="R9" s="18">
        <v>24</v>
      </c>
      <c r="S9" s="16"/>
      <c r="T9" s="18">
        <v>151.72413793103451</v>
      </c>
      <c r="U9" s="16" t="s">
        <v>27</v>
      </c>
      <c r="V9" s="16" t="s">
        <v>1126</v>
      </c>
      <c r="W9" s="16" t="s">
        <v>1453</v>
      </c>
    </row>
    <row r="10" spans="1:23" ht="90" x14ac:dyDescent="0.25">
      <c r="A10" s="124" t="s">
        <v>1608</v>
      </c>
      <c r="B10" s="5">
        <v>101</v>
      </c>
      <c r="C10" s="16" t="s">
        <v>741</v>
      </c>
      <c r="D10" s="16" t="s">
        <v>679</v>
      </c>
      <c r="E10" s="16" t="s">
        <v>1140</v>
      </c>
      <c r="F10" s="16" t="s">
        <v>47</v>
      </c>
      <c r="G10" s="16" t="s">
        <v>809</v>
      </c>
      <c r="H10" s="16"/>
      <c r="I10" s="5" t="s">
        <v>923</v>
      </c>
      <c r="J10" s="5"/>
      <c r="K10" s="5"/>
      <c r="L10" s="16">
        <v>0.1</v>
      </c>
      <c r="M10" s="16" t="s">
        <v>1141</v>
      </c>
      <c r="N10" s="16" t="s">
        <v>823</v>
      </c>
      <c r="O10" s="18">
        <v>7</v>
      </c>
      <c r="P10" s="18">
        <v>7</v>
      </c>
      <c r="Q10" s="18"/>
      <c r="R10" s="18"/>
      <c r="S10" s="16"/>
      <c r="T10" s="125">
        <v>70</v>
      </c>
      <c r="U10" s="16" t="s">
        <v>27</v>
      </c>
      <c r="V10" s="16" t="s">
        <v>1126</v>
      </c>
      <c r="W10" s="16" t="s">
        <v>1142</v>
      </c>
    </row>
    <row r="11" spans="1:23" ht="120" x14ac:dyDescent="0.25">
      <c r="A11" s="124" t="s">
        <v>1615</v>
      </c>
      <c r="B11" s="5" t="s">
        <v>1267</v>
      </c>
      <c r="C11" s="16" t="s">
        <v>1050</v>
      </c>
      <c r="D11" s="16" t="s">
        <v>679</v>
      </c>
      <c r="E11" s="16" t="s">
        <v>1159</v>
      </c>
      <c r="F11" s="16" t="s">
        <v>47</v>
      </c>
      <c r="G11" s="16" t="s">
        <v>809</v>
      </c>
      <c r="H11" s="16"/>
      <c r="I11" s="5" t="s">
        <v>941</v>
      </c>
      <c r="J11" s="5"/>
      <c r="K11" s="5"/>
      <c r="L11" s="16">
        <v>0.4</v>
      </c>
      <c r="M11" s="16" t="s">
        <v>1268</v>
      </c>
      <c r="N11" s="16" t="s">
        <v>823</v>
      </c>
      <c r="O11" s="18">
        <v>28</v>
      </c>
      <c r="P11" s="18">
        <v>28</v>
      </c>
      <c r="Q11" s="18"/>
      <c r="R11" s="18"/>
      <c r="S11" s="16"/>
      <c r="T11" s="125">
        <v>70</v>
      </c>
      <c r="U11" s="16" t="s">
        <v>27</v>
      </c>
      <c r="V11" s="16" t="s">
        <v>1126</v>
      </c>
      <c r="W11" s="16" t="s">
        <v>1445</v>
      </c>
    </row>
    <row r="12" spans="1:23" ht="135" x14ac:dyDescent="0.25">
      <c r="A12" s="124" t="s">
        <v>1610</v>
      </c>
      <c r="B12" s="5">
        <v>38</v>
      </c>
      <c r="C12" s="16" t="s">
        <v>1050</v>
      </c>
      <c r="D12" s="16" t="s">
        <v>679</v>
      </c>
      <c r="E12" s="16" t="s">
        <v>1159</v>
      </c>
      <c r="F12" s="16" t="s">
        <v>47</v>
      </c>
      <c r="G12" s="16" t="s">
        <v>809</v>
      </c>
      <c r="H12" s="16"/>
      <c r="I12" s="5" t="s">
        <v>845</v>
      </c>
      <c r="J12" s="5"/>
      <c r="K12" s="5"/>
      <c r="L12" s="16">
        <v>0.13</v>
      </c>
      <c r="M12" s="16" t="s">
        <v>1160</v>
      </c>
      <c r="N12" s="16" t="s">
        <v>823</v>
      </c>
      <c r="O12" s="18">
        <v>7</v>
      </c>
      <c r="P12" s="18">
        <v>7</v>
      </c>
      <c r="Q12" s="18"/>
      <c r="R12" s="18"/>
      <c r="S12" s="16"/>
      <c r="T12" s="125">
        <v>53.846153846153847</v>
      </c>
      <c r="U12" s="16" t="s">
        <v>27</v>
      </c>
      <c r="V12" s="16" t="s">
        <v>1126</v>
      </c>
      <c r="W12" s="16" t="s">
        <v>1434</v>
      </c>
    </row>
    <row r="13" spans="1:23" ht="90" x14ac:dyDescent="0.25">
      <c r="A13" s="124" t="s">
        <v>1619</v>
      </c>
      <c r="B13" s="5" t="s">
        <v>1339</v>
      </c>
      <c r="C13" s="16" t="s">
        <v>780</v>
      </c>
      <c r="D13" s="16" t="s">
        <v>758</v>
      </c>
      <c r="E13" s="16" t="s">
        <v>1340</v>
      </c>
      <c r="F13" s="16" t="s">
        <v>25</v>
      </c>
      <c r="G13" s="16" t="s">
        <v>809</v>
      </c>
      <c r="H13" s="16"/>
      <c r="I13" s="5" t="s">
        <v>825</v>
      </c>
      <c r="J13" s="5" t="s">
        <v>1341</v>
      </c>
      <c r="K13" s="5"/>
      <c r="L13" s="16">
        <v>0.8</v>
      </c>
      <c r="M13" s="16" t="s">
        <v>1342</v>
      </c>
      <c r="N13" s="16" t="s">
        <v>806</v>
      </c>
      <c r="O13" s="18">
        <v>10</v>
      </c>
      <c r="P13" s="18">
        <v>10</v>
      </c>
      <c r="Q13" s="18"/>
      <c r="R13" s="18"/>
      <c r="S13" s="15">
        <v>1395</v>
      </c>
      <c r="T13" s="125">
        <v>12.5</v>
      </c>
      <c r="U13" s="16" t="s">
        <v>27</v>
      </c>
      <c r="V13" s="16" t="s">
        <v>1126</v>
      </c>
      <c r="W13" s="16" t="s">
        <v>1499</v>
      </c>
    </row>
    <row r="14" spans="1:23" ht="270" x14ac:dyDescent="0.25">
      <c r="A14" s="124" t="s">
        <v>1617</v>
      </c>
      <c r="B14" s="5">
        <v>78</v>
      </c>
      <c r="C14" s="16" t="s">
        <v>741</v>
      </c>
      <c r="D14" s="16" t="s">
        <v>679</v>
      </c>
      <c r="E14" s="16" t="s">
        <v>1314</v>
      </c>
      <c r="F14" s="16" t="s">
        <v>47</v>
      </c>
      <c r="G14" s="16" t="s">
        <v>809</v>
      </c>
      <c r="H14" s="16"/>
      <c r="I14" s="5" t="s">
        <v>825</v>
      </c>
      <c r="J14" s="5" t="s">
        <v>1315</v>
      </c>
      <c r="K14" s="5"/>
      <c r="L14" s="16">
        <v>0.6</v>
      </c>
      <c r="M14" s="16" t="s">
        <v>863</v>
      </c>
      <c r="N14" s="16" t="s">
        <v>813</v>
      </c>
      <c r="O14" s="18">
        <v>30</v>
      </c>
      <c r="P14" s="18">
        <v>30</v>
      </c>
      <c r="Q14" s="18"/>
      <c r="R14" s="18"/>
      <c r="S14" s="16"/>
      <c r="T14" s="125">
        <v>50</v>
      </c>
      <c r="U14" s="16" t="s">
        <v>27</v>
      </c>
      <c r="V14" s="16" t="s">
        <v>1126</v>
      </c>
      <c r="W14" s="16" t="s">
        <v>1454</v>
      </c>
    </row>
    <row r="15" spans="1:23" ht="90" x14ac:dyDescent="0.25">
      <c r="A15" s="124" t="s">
        <v>1613</v>
      </c>
      <c r="B15" s="5" t="s">
        <v>1221</v>
      </c>
      <c r="C15" s="16" t="s">
        <v>741</v>
      </c>
      <c r="D15" s="16" t="s">
        <v>679</v>
      </c>
      <c r="E15" s="16" t="s">
        <v>1222</v>
      </c>
      <c r="F15" s="16" t="s">
        <v>47</v>
      </c>
      <c r="G15" s="16" t="s">
        <v>809</v>
      </c>
      <c r="H15" s="16"/>
      <c r="I15" s="5" t="s">
        <v>1223</v>
      </c>
      <c r="J15" s="5"/>
      <c r="K15" s="5"/>
      <c r="L15" s="16">
        <v>0.26</v>
      </c>
      <c r="M15" s="16" t="s">
        <v>1084</v>
      </c>
      <c r="N15" s="16" t="s">
        <v>813</v>
      </c>
      <c r="O15" s="18">
        <v>25</v>
      </c>
      <c r="P15" s="18">
        <v>25</v>
      </c>
      <c r="Q15" s="18"/>
      <c r="R15" s="18"/>
      <c r="S15" s="16"/>
      <c r="T15" s="125">
        <v>96.153846153846146</v>
      </c>
      <c r="U15" s="16"/>
      <c r="V15" s="16" t="s">
        <v>1126</v>
      </c>
      <c r="W15" s="16" t="s">
        <v>1441</v>
      </c>
    </row>
    <row r="16" spans="1:23" ht="135" x14ac:dyDescent="0.25">
      <c r="A16" s="124" t="s">
        <v>1639</v>
      </c>
      <c r="B16" s="127" t="s">
        <v>1175</v>
      </c>
      <c r="C16" s="128" t="s">
        <v>1176</v>
      </c>
      <c r="D16" s="128" t="s">
        <v>387</v>
      </c>
      <c r="E16" s="129" t="s">
        <v>1177</v>
      </c>
      <c r="F16" s="16" t="s">
        <v>387</v>
      </c>
      <c r="G16" s="16" t="s">
        <v>829</v>
      </c>
      <c r="H16" s="16" t="s">
        <v>1178</v>
      </c>
      <c r="I16" s="5" t="s">
        <v>1179</v>
      </c>
      <c r="J16" s="5" t="s">
        <v>1180</v>
      </c>
      <c r="K16" s="5"/>
      <c r="L16" s="16">
        <v>0.17</v>
      </c>
      <c r="M16" s="16" t="s">
        <v>1175</v>
      </c>
      <c r="N16" s="16" t="s">
        <v>806</v>
      </c>
      <c r="O16" s="18">
        <v>9</v>
      </c>
      <c r="P16" s="18">
        <v>9</v>
      </c>
      <c r="Q16" s="18"/>
      <c r="R16" s="18"/>
      <c r="S16" s="16"/>
      <c r="T16" s="125">
        <v>52.941176470588232</v>
      </c>
      <c r="U16" s="16" t="s">
        <v>1019</v>
      </c>
      <c r="V16" s="16" t="s">
        <v>1126</v>
      </c>
      <c r="W16" s="16" t="s">
        <v>1436</v>
      </c>
    </row>
    <row r="17" spans="1:23" ht="135" x14ac:dyDescent="0.25">
      <c r="A17" s="124" t="s">
        <v>1644</v>
      </c>
      <c r="B17" s="5" t="s">
        <v>1298</v>
      </c>
      <c r="C17" s="16" t="s">
        <v>1299</v>
      </c>
      <c r="D17" s="16" t="s">
        <v>78</v>
      </c>
      <c r="E17" s="5" t="s">
        <v>1300</v>
      </c>
      <c r="F17" s="16" t="s">
        <v>78</v>
      </c>
      <c r="G17" s="16" t="s">
        <v>829</v>
      </c>
      <c r="H17" s="16" t="s">
        <v>814</v>
      </c>
      <c r="I17" s="5" t="s">
        <v>1301</v>
      </c>
      <c r="J17" s="5" t="s">
        <v>1302</v>
      </c>
      <c r="K17" s="5"/>
      <c r="L17" s="16">
        <v>0.56000000000000005</v>
      </c>
      <c r="M17" s="16" t="s">
        <v>1303</v>
      </c>
      <c r="N17" s="16" t="s">
        <v>823</v>
      </c>
      <c r="O17" s="18">
        <v>55</v>
      </c>
      <c r="P17" s="18">
        <v>37</v>
      </c>
      <c r="Q17" s="18"/>
      <c r="R17" s="18"/>
      <c r="S17" s="16"/>
      <c r="T17" s="125">
        <v>98.214285714285708</v>
      </c>
      <c r="U17" s="16" t="s">
        <v>1304</v>
      </c>
      <c r="V17" s="16" t="s">
        <v>1126</v>
      </c>
      <c r="W17" s="16" t="s">
        <v>1451</v>
      </c>
    </row>
    <row r="18" spans="1:23" ht="135" x14ac:dyDescent="0.25">
      <c r="A18" s="124" t="s">
        <v>1641</v>
      </c>
      <c r="B18" s="5" t="s">
        <v>1197</v>
      </c>
      <c r="C18" s="16" t="s">
        <v>1198</v>
      </c>
      <c r="D18" s="16" t="s">
        <v>78</v>
      </c>
      <c r="E18" s="16"/>
      <c r="F18" s="16" t="s">
        <v>78</v>
      </c>
      <c r="G18" s="16" t="s">
        <v>829</v>
      </c>
      <c r="H18" s="16" t="s">
        <v>1199</v>
      </c>
      <c r="I18" s="5" t="s">
        <v>941</v>
      </c>
      <c r="J18" s="5"/>
      <c r="K18" s="5"/>
      <c r="L18" s="16">
        <v>0.21</v>
      </c>
      <c r="M18" s="16" t="s">
        <v>1200</v>
      </c>
      <c r="N18" s="16" t="s">
        <v>823</v>
      </c>
      <c r="O18" s="18">
        <v>14</v>
      </c>
      <c r="P18" s="18">
        <v>14</v>
      </c>
      <c r="Q18" s="18"/>
      <c r="R18" s="18"/>
      <c r="S18" s="16"/>
      <c r="T18" s="125">
        <v>66.666666666666671</v>
      </c>
      <c r="U18" s="16" t="s">
        <v>27</v>
      </c>
      <c r="V18" s="16" t="s">
        <v>1126</v>
      </c>
      <c r="W18" s="16" t="s">
        <v>1495</v>
      </c>
    </row>
    <row r="19" spans="1:23" ht="135" x14ac:dyDescent="0.25">
      <c r="A19" s="124" t="s">
        <v>1645</v>
      </c>
      <c r="B19" s="5" t="s">
        <v>1333</v>
      </c>
      <c r="C19" s="16" t="s">
        <v>1241</v>
      </c>
      <c r="D19" s="16" t="s">
        <v>78</v>
      </c>
      <c r="E19" s="16" t="s">
        <v>1242</v>
      </c>
      <c r="F19" s="16" t="s">
        <v>387</v>
      </c>
      <c r="G19" s="16" t="s">
        <v>829</v>
      </c>
      <c r="H19" s="16" t="s">
        <v>1239</v>
      </c>
      <c r="I19" s="5"/>
      <c r="J19" s="5"/>
      <c r="K19" s="5"/>
      <c r="L19" s="16">
        <v>0.69</v>
      </c>
      <c r="M19" s="16" t="s">
        <v>1334</v>
      </c>
      <c r="N19" s="16" t="s">
        <v>823</v>
      </c>
      <c r="O19" s="18">
        <v>16</v>
      </c>
      <c r="P19" s="18">
        <v>16</v>
      </c>
      <c r="Q19" s="18"/>
      <c r="R19" s="18"/>
      <c r="S19" s="16"/>
      <c r="T19" s="125">
        <v>23.188405797101453</v>
      </c>
      <c r="U19" s="16" t="s">
        <v>27</v>
      </c>
      <c r="V19" s="16" t="s">
        <v>1126</v>
      </c>
      <c r="W19" s="16" t="s">
        <v>1456</v>
      </c>
    </row>
    <row r="20" spans="1:23" ht="135" x14ac:dyDescent="0.25">
      <c r="A20" s="124" t="s">
        <v>1638</v>
      </c>
      <c r="B20" s="5" t="s">
        <v>1135</v>
      </c>
      <c r="C20" s="16" t="s">
        <v>1136</v>
      </c>
      <c r="D20" s="16" t="s">
        <v>757</v>
      </c>
      <c r="E20" s="16" t="s">
        <v>1137</v>
      </c>
      <c r="F20" s="16" t="s">
        <v>78</v>
      </c>
      <c r="G20" s="16" t="s">
        <v>829</v>
      </c>
      <c r="H20" s="16"/>
      <c r="I20" s="5" t="s">
        <v>845</v>
      </c>
      <c r="J20" s="5"/>
      <c r="K20" s="5"/>
      <c r="L20" s="16">
        <v>0.08</v>
      </c>
      <c r="M20" s="16" t="s">
        <v>1138</v>
      </c>
      <c r="N20" s="16" t="s">
        <v>823</v>
      </c>
      <c r="O20" s="18">
        <v>6</v>
      </c>
      <c r="P20" s="18">
        <v>6</v>
      </c>
      <c r="Q20" s="18"/>
      <c r="R20" s="18"/>
      <c r="S20" s="16"/>
      <c r="T20" s="125">
        <v>75</v>
      </c>
      <c r="U20" s="16" t="s">
        <v>27</v>
      </c>
      <c r="V20" s="16" t="s">
        <v>1126</v>
      </c>
      <c r="W20" s="16" t="s">
        <v>1139</v>
      </c>
    </row>
    <row r="21" spans="1:23" ht="135" x14ac:dyDescent="0.25">
      <c r="A21" s="124" t="s">
        <v>1640</v>
      </c>
      <c r="B21" s="5" t="s">
        <v>1187</v>
      </c>
      <c r="C21" s="16" t="s">
        <v>1188</v>
      </c>
      <c r="D21" s="16" t="s">
        <v>757</v>
      </c>
      <c r="E21" s="16" t="s">
        <v>1189</v>
      </c>
      <c r="F21" s="16" t="s">
        <v>78</v>
      </c>
      <c r="G21" s="16" t="s">
        <v>829</v>
      </c>
      <c r="H21" s="16"/>
      <c r="I21" s="5" t="s">
        <v>845</v>
      </c>
      <c r="J21" s="5"/>
      <c r="K21" s="5"/>
      <c r="L21" s="16">
        <v>0.17</v>
      </c>
      <c r="M21" s="16" t="s">
        <v>1190</v>
      </c>
      <c r="N21" s="16" t="s">
        <v>823</v>
      </c>
      <c r="O21" s="18">
        <v>12</v>
      </c>
      <c r="P21" s="18">
        <v>12</v>
      </c>
      <c r="Q21" s="18"/>
      <c r="R21" s="18"/>
      <c r="S21" s="16"/>
      <c r="T21" s="125">
        <v>70.588235294117638</v>
      </c>
      <c r="U21" s="16" t="s">
        <v>27</v>
      </c>
      <c r="V21" s="16" t="s">
        <v>1126</v>
      </c>
      <c r="W21" s="16" t="s">
        <v>1142</v>
      </c>
    </row>
    <row r="22" spans="1:23" ht="135" x14ac:dyDescent="0.25">
      <c r="A22" s="124" t="s">
        <v>1643</v>
      </c>
      <c r="B22" s="5" t="s">
        <v>1240</v>
      </c>
      <c r="C22" s="16" t="s">
        <v>1241</v>
      </c>
      <c r="D22" s="16" t="s">
        <v>78</v>
      </c>
      <c r="E22" s="16" t="s">
        <v>1242</v>
      </c>
      <c r="F22" s="16" t="s">
        <v>387</v>
      </c>
      <c r="G22" s="16" t="s">
        <v>829</v>
      </c>
      <c r="H22" s="16" t="s">
        <v>1239</v>
      </c>
      <c r="I22" s="5" t="s">
        <v>941</v>
      </c>
      <c r="J22" s="5"/>
      <c r="K22" s="5"/>
      <c r="L22" s="16">
        <v>0.32</v>
      </c>
      <c r="M22" s="16" t="s">
        <v>1243</v>
      </c>
      <c r="N22" s="16" t="s">
        <v>823</v>
      </c>
      <c r="O22" s="18">
        <v>10</v>
      </c>
      <c r="P22" s="18">
        <v>10</v>
      </c>
      <c r="Q22" s="18"/>
      <c r="R22" s="18"/>
      <c r="S22" s="16"/>
      <c r="T22" s="125">
        <v>31.25</v>
      </c>
      <c r="U22" s="16" t="s">
        <v>27</v>
      </c>
      <c r="V22" s="16" t="s">
        <v>1126</v>
      </c>
      <c r="W22" s="16" t="s">
        <v>1244</v>
      </c>
    </row>
    <row r="23" spans="1:23" ht="135" x14ac:dyDescent="0.25">
      <c r="A23" s="124" t="s">
        <v>1642</v>
      </c>
      <c r="B23" s="5">
        <v>46</v>
      </c>
      <c r="C23" s="16" t="s">
        <v>766</v>
      </c>
      <c r="D23" s="16" t="s">
        <v>387</v>
      </c>
      <c r="E23" s="16" t="s">
        <v>875</v>
      </c>
      <c r="F23" s="16" t="s">
        <v>387</v>
      </c>
      <c r="G23" s="16" t="s">
        <v>829</v>
      </c>
      <c r="H23" s="16"/>
      <c r="I23" s="5" t="s">
        <v>941</v>
      </c>
      <c r="J23" s="5"/>
      <c r="K23" s="5"/>
      <c r="L23" s="16">
        <v>0.25</v>
      </c>
      <c r="M23" s="16" t="s">
        <v>830</v>
      </c>
      <c r="N23" s="16" t="s">
        <v>823</v>
      </c>
      <c r="O23" s="18">
        <v>6</v>
      </c>
      <c r="P23" s="18">
        <v>5</v>
      </c>
      <c r="Q23" s="18"/>
      <c r="R23" s="18"/>
      <c r="S23" s="16"/>
      <c r="T23" s="125">
        <v>24</v>
      </c>
      <c r="U23" s="16" t="s">
        <v>27</v>
      </c>
      <c r="V23" s="16" t="s">
        <v>1126</v>
      </c>
      <c r="W23" s="16" t="s">
        <v>1439</v>
      </c>
    </row>
    <row r="24" spans="1:23" ht="135" x14ac:dyDescent="0.25">
      <c r="A24" s="130" t="s">
        <v>1647</v>
      </c>
      <c r="B24" s="131" t="s">
        <v>1343</v>
      </c>
      <c r="C24" s="132" t="s">
        <v>1344</v>
      </c>
      <c r="D24" s="132" t="s">
        <v>78</v>
      </c>
      <c r="E24" s="132"/>
      <c r="F24" s="132" t="s">
        <v>78</v>
      </c>
      <c r="G24" s="132" t="s">
        <v>829</v>
      </c>
      <c r="H24" s="132"/>
      <c r="I24" s="131" t="s">
        <v>845</v>
      </c>
      <c r="J24" s="131"/>
      <c r="K24" s="131"/>
      <c r="L24" s="132">
        <v>0.85</v>
      </c>
      <c r="M24" s="132" t="s">
        <v>1345</v>
      </c>
      <c r="N24" s="132" t="s">
        <v>823</v>
      </c>
      <c r="O24" s="133">
        <v>35</v>
      </c>
      <c r="P24" s="133">
        <v>35</v>
      </c>
      <c r="Q24" s="133"/>
      <c r="R24" s="133"/>
      <c r="S24" s="132"/>
      <c r="T24" s="134">
        <v>41.176470588235297</v>
      </c>
      <c r="U24" s="132" t="s">
        <v>27</v>
      </c>
      <c r="V24" s="132" t="s">
        <v>1126</v>
      </c>
      <c r="W24" s="132" t="s">
        <v>1458</v>
      </c>
    </row>
    <row r="25" spans="1:23" ht="135" x14ac:dyDescent="0.25">
      <c r="A25" s="124" t="s">
        <v>1646</v>
      </c>
      <c r="B25" s="5" t="s">
        <v>1335</v>
      </c>
      <c r="C25" s="16" t="s">
        <v>1336</v>
      </c>
      <c r="D25" s="16" t="s">
        <v>78</v>
      </c>
      <c r="E25" s="16"/>
      <c r="F25" s="16" t="s">
        <v>78</v>
      </c>
      <c r="G25" s="16" t="s">
        <v>829</v>
      </c>
      <c r="H25" s="16" t="s">
        <v>1337</v>
      </c>
      <c r="I25" s="5" t="s">
        <v>845</v>
      </c>
      <c r="J25" s="5"/>
      <c r="K25" s="5"/>
      <c r="L25" s="16">
        <v>0.77</v>
      </c>
      <c r="M25" s="16" t="s">
        <v>1338</v>
      </c>
      <c r="N25" s="16" t="s">
        <v>806</v>
      </c>
      <c r="O25" s="18">
        <v>29</v>
      </c>
      <c r="P25" s="18">
        <v>29</v>
      </c>
      <c r="Q25" s="18"/>
      <c r="R25" s="18"/>
      <c r="S25" s="16"/>
      <c r="T25" s="125">
        <v>37.662337662337663</v>
      </c>
      <c r="U25" s="16" t="s">
        <v>27</v>
      </c>
      <c r="V25" s="16" t="s">
        <v>1126</v>
      </c>
      <c r="W25" s="16" t="s">
        <v>1457</v>
      </c>
    </row>
    <row r="26" spans="1:23" ht="60" x14ac:dyDescent="0.25">
      <c r="A26" s="124" t="s">
        <v>1623</v>
      </c>
      <c r="B26" s="5">
        <v>15</v>
      </c>
      <c r="C26" s="16" t="s">
        <v>1355</v>
      </c>
      <c r="D26" s="16" t="s">
        <v>34</v>
      </c>
      <c r="E26" s="16" t="s">
        <v>1356</v>
      </c>
      <c r="F26" s="16" t="s">
        <v>34</v>
      </c>
      <c r="G26" s="16" t="s">
        <v>34</v>
      </c>
      <c r="H26" s="16"/>
      <c r="I26" s="5" t="s">
        <v>845</v>
      </c>
      <c r="J26" s="5"/>
      <c r="K26" s="5"/>
      <c r="L26" s="16">
        <v>1.35</v>
      </c>
      <c r="M26" s="16"/>
      <c r="N26" s="16" t="s">
        <v>823</v>
      </c>
      <c r="O26" s="18">
        <v>56</v>
      </c>
      <c r="P26" s="18">
        <v>55</v>
      </c>
      <c r="Q26" s="18"/>
      <c r="R26" s="18"/>
      <c r="S26" s="16"/>
      <c r="T26" s="125">
        <v>41.481481481481481</v>
      </c>
      <c r="U26" s="16" t="s">
        <v>1014</v>
      </c>
      <c r="V26" s="16" t="s">
        <v>1126</v>
      </c>
      <c r="W26" s="16" t="s">
        <v>1142</v>
      </c>
    </row>
    <row r="27" spans="1:23" ht="45" x14ac:dyDescent="0.25">
      <c r="A27" s="124" t="s">
        <v>1622</v>
      </c>
      <c r="B27" s="5" t="s">
        <v>1224</v>
      </c>
      <c r="C27" s="16" t="s">
        <v>741</v>
      </c>
      <c r="D27" s="16" t="s">
        <v>34</v>
      </c>
      <c r="E27" s="16" t="s">
        <v>1225</v>
      </c>
      <c r="F27" s="16" t="s">
        <v>34</v>
      </c>
      <c r="G27" s="16" t="s">
        <v>34</v>
      </c>
      <c r="H27" s="16"/>
      <c r="I27" s="5" t="s">
        <v>849</v>
      </c>
      <c r="J27" s="5" t="s">
        <v>1226</v>
      </c>
      <c r="K27" s="5" t="s">
        <v>1227</v>
      </c>
      <c r="L27" s="16">
        <v>0.28000000000000003</v>
      </c>
      <c r="M27" s="16"/>
      <c r="N27" s="16" t="s">
        <v>823</v>
      </c>
      <c r="O27" s="18">
        <v>30</v>
      </c>
      <c r="P27" s="18">
        <v>30</v>
      </c>
      <c r="Q27" s="18"/>
      <c r="R27" s="18"/>
      <c r="S27" s="16"/>
      <c r="T27" s="125">
        <v>107.14285714285714</v>
      </c>
      <c r="U27" s="16" t="s">
        <v>27</v>
      </c>
      <c r="V27" s="16" t="s">
        <v>1126</v>
      </c>
      <c r="W27" s="16" t="s">
        <v>1441</v>
      </c>
    </row>
    <row r="28" spans="1:23" x14ac:dyDescent="0.25">
      <c r="A28" s="124" t="s">
        <v>1624</v>
      </c>
      <c r="B28" s="5" t="s">
        <v>1357</v>
      </c>
      <c r="C28" s="16" t="s">
        <v>746</v>
      </c>
      <c r="D28" s="16" t="s">
        <v>34</v>
      </c>
      <c r="E28" s="16" t="s">
        <v>1358</v>
      </c>
      <c r="F28" s="16" t="s">
        <v>34</v>
      </c>
      <c r="G28" s="16" t="s">
        <v>34</v>
      </c>
      <c r="H28" s="16" t="s">
        <v>865</v>
      </c>
      <c r="I28" s="5" t="s">
        <v>1359</v>
      </c>
      <c r="J28" s="5"/>
      <c r="K28" s="5"/>
      <c r="L28" s="16">
        <v>2.71</v>
      </c>
      <c r="M28" s="16" t="s">
        <v>1360</v>
      </c>
      <c r="N28" s="16" t="s">
        <v>813</v>
      </c>
      <c r="O28" s="18">
        <v>400</v>
      </c>
      <c r="P28" s="18">
        <v>400</v>
      </c>
      <c r="Q28" s="18"/>
      <c r="R28" s="18"/>
      <c r="S28" s="16"/>
      <c r="T28" s="125">
        <v>147.60147601476015</v>
      </c>
      <c r="U28" s="16" t="s">
        <v>27</v>
      </c>
      <c r="V28" s="16" t="s">
        <v>1126</v>
      </c>
      <c r="W28" s="16" t="s">
        <v>1459</v>
      </c>
    </row>
    <row r="29" spans="1:23" ht="75" x14ac:dyDescent="0.25">
      <c r="A29" s="124" t="s">
        <v>1620</v>
      </c>
      <c r="B29" s="5" t="s">
        <v>1230</v>
      </c>
      <c r="C29" s="16" t="s">
        <v>1231</v>
      </c>
      <c r="D29" s="16" t="s">
        <v>34</v>
      </c>
      <c r="E29" s="16" t="s">
        <v>1232</v>
      </c>
      <c r="F29" s="16" t="s">
        <v>34</v>
      </c>
      <c r="G29" s="16" t="s">
        <v>34</v>
      </c>
      <c r="H29" s="16"/>
      <c r="I29" s="5" t="s">
        <v>1233</v>
      </c>
      <c r="J29" s="5" t="s">
        <v>1234</v>
      </c>
      <c r="K29" s="5" t="s">
        <v>1235</v>
      </c>
      <c r="L29" s="16">
        <v>0.31</v>
      </c>
      <c r="M29" s="16"/>
      <c r="N29" s="16" t="s">
        <v>823</v>
      </c>
      <c r="O29" s="18">
        <v>13</v>
      </c>
      <c r="P29" s="18">
        <v>12</v>
      </c>
      <c r="Q29" s="18"/>
      <c r="R29" s="18"/>
      <c r="S29" s="16"/>
      <c r="T29" s="125">
        <v>41.935483870967744</v>
      </c>
      <c r="U29" s="16" t="s">
        <v>27</v>
      </c>
      <c r="V29" s="16" t="s">
        <v>1126</v>
      </c>
      <c r="W29" s="16" t="s">
        <v>1236</v>
      </c>
    </row>
    <row r="30" spans="1:23" ht="210" x14ac:dyDescent="0.25">
      <c r="A30" s="124" t="s">
        <v>1621</v>
      </c>
      <c r="B30" s="5" t="s">
        <v>1191</v>
      </c>
      <c r="C30" s="16" t="s">
        <v>741</v>
      </c>
      <c r="D30" s="16" t="s">
        <v>34</v>
      </c>
      <c r="E30" s="16"/>
      <c r="F30" s="16" t="s">
        <v>34</v>
      </c>
      <c r="G30" s="16" t="s">
        <v>34</v>
      </c>
      <c r="H30" s="16" t="s">
        <v>865</v>
      </c>
      <c r="I30" s="5" t="s">
        <v>845</v>
      </c>
      <c r="J30" s="5"/>
      <c r="K30" s="5"/>
      <c r="L30" s="16">
        <v>0.18</v>
      </c>
      <c r="M30" s="16"/>
      <c r="N30" s="16" t="s">
        <v>823</v>
      </c>
      <c r="O30" s="18">
        <v>9</v>
      </c>
      <c r="P30" s="18">
        <v>9</v>
      </c>
      <c r="Q30" s="18"/>
      <c r="R30" s="18"/>
      <c r="S30" s="16"/>
      <c r="T30" s="125">
        <v>50</v>
      </c>
      <c r="U30" s="16" t="s">
        <v>27</v>
      </c>
      <c r="V30" s="16" t="s">
        <v>1126</v>
      </c>
      <c r="W30" s="16" t="s">
        <v>1192</v>
      </c>
    </row>
    <row r="31" spans="1:23" ht="210" x14ac:dyDescent="0.25">
      <c r="A31" s="124" t="s">
        <v>1631</v>
      </c>
      <c r="B31" s="5" t="s">
        <v>1346</v>
      </c>
      <c r="C31" s="16" t="s">
        <v>1108</v>
      </c>
      <c r="D31" s="16" t="s">
        <v>33</v>
      </c>
      <c r="E31" s="10" t="s">
        <v>1347</v>
      </c>
      <c r="F31" s="16" t="s">
        <v>42</v>
      </c>
      <c r="G31" s="16" t="s">
        <v>33</v>
      </c>
      <c r="H31" s="16" t="s">
        <v>1203</v>
      </c>
      <c r="I31" s="5" t="s">
        <v>1348</v>
      </c>
      <c r="J31" s="5"/>
      <c r="K31" s="5"/>
      <c r="L31" s="16">
        <v>1.1000000000000001</v>
      </c>
      <c r="M31" s="16"/>
      <c r="N31" s="16" t="s">
        <v>835</v>
      </c>
      <c r="O31" s="18">
        <v>48</v>
      </c>
      <c r="P31" s="18">
        <v>47</v>
      </c>
      <c r="Q31" s="18"/>
      <c r="R31" s="18"/>
      <c r="S31" s="16"/>
      <c r="T31" s="125">
        <v>43.636363636363633</v>
      </c>
      <c r="U31" s="16" t="s">
        <v>27</v>
      </c>
      <c r="V31" s="16" t="s">
        <v>1126</v>
      </c>
      <c r="W31" s="16" t="s">
        <v>1349</v>
      </c>
    </row>
    <row r="32" spans="1:23" ht="75" x14ac:dyDescent="0.25">
      <c r="A32" s="124" t="s">
        <v>1630</v>
      </c>
      <c r="B32" s="5" t="s">
        <v>1316</v>
      </c>
      <c r="C32" s="16" t="s">
        <v>1270</v>
      </c>
      <c r="D32" s="16" t="s">
        <v>51</v>
      </c>
      <c r="E32" s="16" t="s">
        <v>1317</v>
      </c>
      <c r="F32" s="16" t="s">
        <v>42</v>
      </c>
      <c r="G32" s="16" t="s">
        <v>33</v>
      </c>
      <c r="H32" s="16" t="s">
        <v>1258</v>
      </c>
      <c r="I32" s="5" t="s">
        <v>1207</v>
      </c>
      <c r="J32" s="5"/>
      <c r="K32" s="5"/>
      <c r="L32" s="16">
        <v>0.63</v>
      </c>
      <c r="M32" s="16"/>
      <c r="N32" s="16" t="s">
        <v>823</v>
      </c>
      <c r="O32" s="18">
        <v>62</v>
      </c>
      <c r="P32" s="18">
        <v>62</v>
      </c>
      <c r="Q32" s="18"/>
      <c r="R32" s="18"/>
      <c r="S32" s="16"/>
      <c r="T32" s="125">
        <v>98.412698412698418</v>
      </c>
      <c r="U32" s="16" t="s">
        <v>27</v>
      </c>
      <c r="V32" s="16" t="s">
        <v>1126</v>
      </c>
      <c r="W32" s="16" t="s">
        <v>1447</v>
      </c>
    </row>
    <row r="33" spans="1:23" ht="90" x14ac:dyDescent="0.25">
      <c r="A33" s="124" t="s">
        <v>1625</v>
      </c>
      <c r="B33" s="5" t="s">
        <v>1133</v>
      </c>
      <c r="C33" s="16" t="s">
        <v>773</v>
      </c>
      <c r="D33" s="16" t="s">
        <v>33</v>
      </c>
      <c r="E33" s="16" t="s">
        <v>1134</v>
      </c>
      <c r="F33" s="16" t="s">
        <v>42</v>
      </c>
      <c r="G33" s="16" t="s">
        <v>33</v>
      </c>
      <c r="H33" s="16"/>
      <c r="I33" s="5" t="s">
        <v>845</v>
      </c>
      <c r="J33" s="5"/>
      <c r="K33" s="5"/>
      <c r="L33" s="16">
        <v>0.08</v>
      </c>
      <c r="M33" s="16"/>
      <c r="N33" s="16" t="s">
        <v>835</v>
      </c>
      <c r="O33" s="18">
        <v>8</v>
      </c>
      <c r="P33" s="18">
        <v>8</v>
      </c>
      <c r="Q33" s="18"/>
      <c r="R33" s="18"/>
      <c r="S33" s="16"/>
      <c r="T33" s="125">
        <v>100</v>
      </c>
      <c r="U33" s="16" t="s">
        <v>27</v>
      </c>
      <c r="V33" s="16" t="s">
        <v>1126</v>
      </c>
      <c r="W33" s="16" t="s">
        <v>1386</v>
      </c>
    </row>
    <row r="34" spans="1:23" ht="45" x14ac:dyDescent="0.25">
      <c r="A34" s="124" t="s">
        <v>1626</v>
      </c>
      <c r="B34" s="5" t="s">
        <v>1214</v>
      </c>
      <c r="C34" s="16" t="s">
        <v>1108</v>
      </c>
      <c r="D34" s="16" t="s">
        <v>33</v>
      </c>
      <c r="E34" s="16" t="s">
        <v>1215</v>
      </c>
      <c r="F34" s="16" t="s">
        <v>42</v>
      </c>
      <c r="G34" s="16" t="s">
        <v>33</v>
      </c>
      <c r="H34" s="16" t="s">
        <v>977</v>
      </c>
      <c r="I34" s="5" t="s">
        <v>1216</v>
      </c>
      <c r="J34" s="5"/>
      <c r="K34" s="5"/>
      <c r="L34" s="16">
        <v>0.24</v>
      </c>
      <c r="M34" s="16"/>
      <c r="N34" s="16" t="s">
        <v>835</v>
      </c>
      <c r="O34" s="18">
        <v>13</v>
      </c>
      <c r="P34" s="18">
        <v>13</v>
      </c>
      <c r="Q34" s="18"/>
      <c r="R34" s="18"/>
      <c r="S34" s="16"/>
      <c r="T34" s="125">
        <v>54.166666666666671</v>
      </c>
      <c r="U34" s="16" t="s">
        <v>27</v>
      </c>
      <c r="V34" s="16" t="s">
        <v>1126</v>
      </c>
      <c r="W34" s="16" t="s">
        <v>1217</v>
      </c>
    </row>
    <row r="35" spans="1:23" ht="120" x14ac:dyDescent="0.25">
      <c r="A35" s="124" t="s">
        <v>1628</v>
      </c>
      <c r="B35" s="5" t="s">
        <v>1269</v>
      </c>
      <c r="C35" s="16" t="s">
        <v>1270</v>
      </c>
      <c r="D35" s="16" t="s">
        <v>33</v>
      </c>
      <c r="E35" s="5" t="s">
        <v>1271</v>
      </c>
      <c r="F35" s="16" t="s">
        <v>42</v>
      </c>
      <c r="G35" s="16" t="s">
        <v>33</v>
      </c>
      <c r="H35" s="15" t="s">
        <v>865</v>
      </c>
      <c r="I35" s="140" t="s">
        <v>1207</v>
      </c>
      <c r="J35" s="140"/>
      <c r="K35" s="140"/>
      <c r="L35" s="16">
        <v>0.4</v>
      </c>
      <c r="M35" s="15"/>
      <c r="N35" s="16" t="s">
        <v>823</v>
      </c>
      <c r="O35" s="18">
        <v>9</v>
      </c>
      <c r="P35" s="18">
        <v>9</v>
      </c>
      <c r="Q35" s="18"/>
      <c r="R35" s="18"/>
      <c r="S35" s="16"/>
      <c r="T35" s="125">
        <v>22.5</v>
      </c>
      <c r="U35" s="15" t="s">
        <v>27</v>
      </c>
      <c r="V35" s="16" t="s">
        <v>1126</v>
      </c>
      <c r="W35" s="16" t="s">
        <v>1272</v>
      </c>
    </row>
    <row r="36" spans="1:23" ht="90" x14ac:dyDescent="0.25">
      <c r="A36" s="124" t="s">
        <v>1627</v>
      </c>
      <c r="B36" s="126" t="s">
        <v>1254</v>
      </c>
      <c r="C36" s="16" t="s">
        <v>773</v>
      </c>
      <c r="D36" s="16" t="s">
        <v>33</v>
      </c>
      <c r="E36" s="16" t="s">
        <v>1134</v>
      </c>
      <c r="F36" s="16" t="s">
        <v>42</v>
      </c>
      <c r="G36" s="16" t="s">
        <v>33</v>
      </c>
      <c r="H36" s="16" t="s">
        <v>865</v>
      </c>
      <c r="I36" s="5" t="s">
        <v>1179</v>
      </c>
      <c r="J36" s="5"/>
      <c r="K36" s="5"/>
      <c r="L36" s="16">
        <v>0.35</v>
      </c>
      <c r="M36" s="16"/>
      <c r="N36" s="16" t="s">
        <v>835</v>
      </c>
      <c r="O36" s="18">
        <v>15</v>
      </c>
      <c r="P36" s="18">
        <v>15</v>
      </c>
      <c r="Q36" s="18"/>
      <c r="R36" s="18"/>
      <c r="S36" s="16"/>
      <c r="T36" s="125">
        <v>42.857142857142861</v>
      </c>
      <c r="U36" s="16" t="s">
        <v>27</v>
      </c>
      <c r="V36" s="16" t="s">
        <v>1126</v>
      </c>
      <c r="W36" s="16" t="s">
        <v>1255</v>
      </c>
    </row>
    <row r="37" spans="1:23" ht="135" x14ac:dyDescent="0.25">
      <c r="A37" s="124" t="s">
        <v>1629</v>
      </c>
      <c r="B37" s="5" t="s">
        <v>1283</v>
      </c>
      <c r="C37" s="16" t="s">
        <v>1284</v>
      </c>
      <c r="D37" s="16" t="s">
        <v>33</v>
      </c>
      <c r="E37" s="16" t="s">
        <v>1285</v>
      </c>
      <c r="F37" s="16" t="s">
        <v>42</v>
      </c>
      <c r="G37" s="16" t="s">
        <v>33</v>
      </c>
      <c r="H37" s="16"/>
      <c r="I37" s="5" t="s">
        <v>845</v>
      </c>
      <c r="J37" s="5"/>
      <c r="K37" s="5"/>
      <c r="L37" s="16">
        <v>0.46</v>
      </c>
      <c r="M37" s="16"/>
      <c r="N37" s="16" t="s">
        <v>823</v>
      </c>
      <c r="O37" s="18">
        <v>27</v>
      </c>
      <c r="P37" s="18">
        <v>27</v>
      </c>
      <c r="Q37" s="18"/>
      <c r="R37" s="18"/>
      <c r="S37" s="16"/>
      <c r="T37" s="125">
        <v>58.695652173913039</v>
      </c>
      <c r="U37" s="16" t="s">
        <v>27</v>
      </c>
      <c r="V37" s="16" t="s">
        <v>1126</v>
      </c>
      <c r="W37" s="16" t="s">
        <v>1448</v>
      </c>
    </row>
    <row r="38" spans="1:23" ht="90" x14ac:dyDescent="0.25">
      <c r="A38" s="124" t="s">
        <v>1637</v>
      </c>
      <c r="B38" s="5" t="s">
        <v>1318</v>
      </c>
      <c r="C38" s="16" t="s">
        <v>1319</v>
      </c>
      <c r="D38" s="16" t="s">
        <v>732</v>
      </c>
      <c r="E38" s="16" t="s">
        <v>1320</v>
      </c>
      <c r="F38" s="16" t="s">
        <v>389</v>
      </c>
      <c r="G38" s="16" t="s">
        <v>388</v>
      </c>
      <c r="H38" s="16" t="s">
        <v>977</v>
      </c>
      <c r="I38" s="5" t="s">
        <v>845</v>
      </c>
      <c r="J38" s="5"/>
      <c r="K38" s="5" t="s">
        <v>1321</v>
      </c>
      <c r="L38" s="16">
        <v>0.64</v>
      </c>
      <c r="M38" s="16"/>
      <c r="N38" s="16" t="s">
        <v>806</v>
      </c>
      <c r="O38" s="18">
        <v>13</v>
      </c>
      <c r="P38" s="18">
        <v>13</v>
      </c>
      <c r="Q38" s="18"/>
      <c r="R38" s="18"/>
      <c r="S38" s="16"/>
      <c r="T38" s="125">
        <v>20.3125</v>
      </c>
      <c r="U38" s="16" t="s">
        <v>27</v>
      </c>
      <c r="V38" s="16" t="s">
        <v>1126</v>
      </c>
      <c r="W38" s="16" t="s">
        <v>1322</v>
      </c>
    </row>
    <row r="39" spans="1:23" ht="60" x14ac:dyDescent="0.25">
      <c r="A39" s="124" t="s">
        <v>1632</v>
      </c>
      <c r="B39" s="5" t="s">
        <v>1151</v>
      </c>
      <c r="C39" s="16" t="s">
        <v>763</v>
      </c>
      <c r="D39" s="16" t="s">
        <v>757</v>
      </c>
      <c r="E39" s="16" t="s">
        <v>1152</v>
      </c>
      <c r="F39" s="16" t="s">
        <v>393</v>
      </c>
      <c r="G39" s="16" t="s">
        <v>388</v>
      </c>
      <c r="H39" s="16"/>
      <c r="I39" s="5" t="s">
        <v>845</v>
      </c>
      <c r="J39" s="5"/>
      <c r="K39" s="5"/>
      <c r="L39" s="16">
        <v>0.11</v>
      </c>
      <c r="M39" s="16"/>
      <c r="N39" s="16" t="s">
        <v>823</v>
      </c>
      <c r="O39" s="18">
        <v>7</v>
      </c>
      <c r="P39" s="18">
        <v>7</v>
      </c>
      <c r="Q39" s="18"/>
      <c r="R39" s="18"/>
      <c r="S39" s="16"/>
      <c r="T39" s="125">
        <v>63.636363636363633</v>
      </c>
      <c r="U39" s="16" t="s">
        <v>27</v>
      </c>
      <c r="V39" s="16" t="s">
        <v>1126</v>
      </c>
      <c r="W39" s="16" t="s">
        <v>1433</v>
      </c>
    </row>
    <row r="40" spans="1:23" ht="135" x14ac:dyDescent="0.25">
      <c r="A40" s="124" t="s">
        <v>1634</v>
      </c>
      <c r="B40" s="5" t="s">
        <v>1248</v>
      </c>
      <c r="C40" s="16" t="s">
        <v>1249</v>
      </c>
      <c r="D40" s="16" t="s">
        <v>757</v>
      </c>
      <c r="E40" s="16" t="s">
        <v>1250</v>
      </c>
      <c r="F40" s="16" t="s">
        <v>393</v>
      </c>
      <c r="G40" s="16" t="s">
        <v>388</v>
      </c>
      <c r="H40" s="16"/>
      <c r="I40" s="5" t="s">
        <v>1251</v>
      </c>
      <c r="J40" s="5"/>
      <c r="K40" s="5" t="s">
        <v>1252</v>
      </c>
      <c r="L40" s="16">
        <v>0.34</v>
      </c>
      <c r="M40" s="16"/>
      <c r="N40" s="16" t="s">
        <v>823</v>
      </c>
      <c r="O40" s="18">
        <v>9</v>
      </c>
      <c r="P40" s="18">
        <v>9</v>
      </c>
      <c r="Q40" s="18"/>
      <c r="R40" s="18"/>
      <c r="S40" s="16"/>
      <c r="T40" s="125">
        <v>26.470588235294116</v>
      </c>
      <c r="U40" s="16" t="s">
        <v>27</v>
      </c>
      <c r="V40" s="16" t="s">
        <v>1126</v>
      </c>
      <c r="W40" s="16" t="s">
        <v>1253</v>
      </c>
    </row>
    <row r="41" spans="1:23" ht="60" x14ac:dyDescent="0.25">
      <c r="A41" s="124" t="s">
        <v>1633</v>
      </c>
      <c r="B41" s="5" t="s">
        <v>1237</v>
      </c>
      <c r="C41" s="16" t="s">
        <v>1238</v>
      </c>
      <c r="D41" s="16" t="s">
        <v>732</v>
      </c>
      <c r="E41" s="16"/>
      <c r="F41" s="16" t="s">
        <v>389</v>
      </c>
      <c r="G41" s="16" t="s">
        <v>388</v>
      </c>
      <c r="H41" s="16" t="s">
        <v>1239</v>
      </c>
      <c r="I41" s="5" t="s">
        <v>941</v>
      </c>
      <c r="J41" s="5"/>
      <c r="K41" s="5"/>
      <c r="L41" s="16">
        <v>0.31</v>
      </c>
      <c r="M41" s="16"/>
      <c r="N41" s="16" t="s">
        <v>823</v>
      </c>
      <c r="O41" s="18">
        <v>14</v>
      </c>
      <c r="P41" s="18">
        <v>14</v>
      </c>
      <c r="Q41" s="18"/>
      <c r="R41" s="18"/>
      <c r="S41" s="16"/>
      <c r="T41" s="125">
        <v>45.161290322580648</v>
      </c>
      <c r="U41" s="16" t="s">
        <v>27</v>
      </c>
      <c r="V41" s="16" t="s">
        <v>1126</v>
      </c>
      <c r="W41" s="16" t="s">
        <v>1142</v>
      </c>
    </row>
    <row r="42" spans="1:23" ht="75" x14ac:dyDescent="0.25">
      <c r="A42" s="124" t="s">
        <v>1635</v>
      </c>
      <c r="B42" s="5">
        <v>5</v>
      </c>
      <c r="C42" s="16" t="s">
        <v>1273</v>
      </c>
      <c r="D42" s="16" t="s">
        <v>757</v>
      </c>
      <c r="E42" s="16" t="s">
        <v>1274</v>
      </c>
      <c r="F42" s="16" t="s">
        <v>393</v>
      </c>
      <c r="G42" s="16" t="s">
        <v>388</v>
      </c>
      <c r="H42" s="16"/>
      <c r="I42" s="5" t="s">
        <v>941</v>
      </c>
      <c r="J42" s="5"/>
      <c r="K42" s="5"/>
      <c r="L42" s="16">
        <v>0.41</v>
      </c>
      <c r="M42" s="16"/>
      <c r="N42" s="16" t="s">
        <v>823</v>
      </c>
      <c r="O42" s="18">
        <v>24</v>
      </c>
      <c r="P42" s="18">
        <v>23</v>
      </c>
      <c r="Q42" s="18"/>
      <c r="R42" s="18"/>
      <c r="S42" s="16"/>
      <c r="T42" s="125">
        <v>58.536585365853661</v>
      </c>
      <c r="U42" s="16" t="s">
        <v>27</v>
      </c>
      <c r="V42" s="16" t="s">
        <v>1126</v>
      </c>
      <c r="W42" s="16" t="s">
        <v>1446</v>
      </c>
    </row>
    <row r="43" spans="1:23" ht="165" x14ac:dyDescent="0.25">
      <c r="A43" s="135" t="s">
        <v>1636</v>
      </c>
      <c r="B43" s="137" t="s">
        <v>1289</v>
      </c>
      <c r="C43" s="136" t="s">
        <v>763</v>
      </c>
      <c r="D43" s="136" t="s">
        <v>732</v>
      </c>
      <c r="E43" s="137" t="s">
        <v>1290</v>
      </c>
      <c r="F43" s="136" t="s">
        <v>389</v>
      </c>
      <c r="G43" s="342" t="s">
        <v>388</v>
      </c>
      <c r="H43" s="136" t="s">
        <v>977</v>
      </c>
      <c r="I43" s="137" t="s">
        <v>1291</v>
      </c>
      <c r="J43" s="137" t="s">
        <v>1292</v>
      </c>
      <c r="K43" s="137"/>
      <c r="L43" s="136">
        <v>0.5</v>
      </c>
      <c r="M43" s="136"/>
      <c r="N43" s="136" t="s">
        <v>52</v>
      </c>
      <c r="O43" s="138">
        <v>60</v>
      </c>
      <c r="P43" s="138">
        <v>60</v>
      </c>
      <c r="Q43" s="138" t="s">
        <v>1293</v>
      </c>
      <c r="R43" s="138">
        <v>60</v>
      </c>
      <c r="S43" s="136"/>
      <c r="T43" s="139">
        <v>120</v>
      </c>
      <c r="U43" s="136" t="s">
        <v>27</v>
      </c>
      <c r="V43" s="136" t="s">
        <v>1126</v>
      </c>
      <c r="W43" s="136" t="s">
        <v>1497</v>
      </c>
    </row>
    <row r="44" spans="1:23" ht="135" x14ac:dyDescent="0.25">
      <c r="A44" s="124" t="s">
        <v>1667</v>
      </c>
      <c r="B44" s="5" t="s">
        <v>1167</v>
      </c>
      <c r="C44" s="16" t="s">
        <v>1156</v>
      </c>
      <c r="D44" s="16" t="s">
        <v>28</v>
      </c>
      <c r="E44" s="16" t="s">
        <v>1168</v>
      </c>
      <c r="F44" s="16" t="s">
        <v>49</v>
      </c>
      <c r="G44" s="16" t="s">
        <v>28</v>
      </c>
      <c r="H44" s="16"/>
      <c r="I44" s="5" t="s">
        <v>845</v>
      </c>
      <c r="J44" s="5"/>
      <c r="K44" s="5"/>
      <c r="L44" s="16">
        <v>0.14000000000000001</v>
      </c>
      <c r="M44" s="16"/>
      <c r="N44" s="16" t="s">
        <v>835</v>
      </c>
      <c r="O44" s="18">
        <v>14</v>
      </c>
      <c r="P44" s="18">
        <v>14</v>
      </c>
      <c r="Q44" s="18"/>
      <c r="R44" s="18"/>
      <c r="S44" s="16"/>
      <c r="T44" s="125">
        <v>99.999999999999986</v>
      </c>
      <c r="U44" s="16" t="s">
        <v>27</v>
      </c>
      <c r="V44" s="16" t="s">
        <v>1126</v>
      </c>
      <c r="W44" s="16" t="s">
        <v>1169</v>
      </c>
    </row>
    <row r="45" spans="1:23" ht="60" x14ac:dyDescent="0.25">
      <c r="A45" s="124" t="s">
        <v>1670</v>
      </c>
      <c r="B45" s="5" t="s">
        <v>736</v>
      </c>
      <c r="C45" s="16" t="s">
        <v>1213</v>
      </c>
      <c r="D45" s="16" t="s">
        <v>28</v>
      </c>
      <c r="E45" s="16"/>
      <c r="F45" s="16" t="s">
        <v>40</v>
      </c>
      <c r="G45" s="16" t="s">
        <v>28</v>
      </c>
      <c r="H45" s="16"/>
      <c r="I45" s="5" t="s">
        <v>941</v>
      </c>
      <c r="J45" s="5"/>
      <c r="K45" s="5"/>
      <c r="L45" s="16">
        <v>0.23</v>
      </c>
      <c r="M45" s="16"/>
      <c r="N45" s="16" t="s">
        <v>823</v>
      </c>
      <c r="O45" s="18">
        <v>7</v>
      </c>
      <c r="P45" s="18">
        <v>7</v>
      </c>
      <c r="Q45" s="18"/>
      <c r="R45" s="18"/>
      <c r="S45" s="16"/>
      <c r="T45" s="125">
        <v>30.434782608695652</v>
      </c>
      <c r="U45" s="16" t="s">
        <v>27</v>
      </c>
      <c r="V45" s="16" t="s">
        <v>1126</v>
      </c>
      <c r="W45" s="16" t="s">
        <v>1496</v>
      </c>
    </row>
    <row r="46" spans="1:23" ht="60" x14ac:dyDescent="0.25">
      <c r="A46" s="135" t="s">
        <v>1674</v>
      </c>
      <c r="B46" s="137" t="s">
        <v>1305</v>
      </c>
      <c r="C46" s="136" t="s">
        <v>1306</v>
      </c>
      <c r="D46" s="136" t="s">
        <v>28</v>
      </c>
      <c r="E46" s="136" t="s">
        <v>1307</v>
      </c>
      <c r="F46" s="136" t="s">
        <v>49</v>
      </c>
      <c r="G46" s="136" t="s">
        <v>28</v>
      </c>
      <c r="H46" s="136"/>
      <c r="I46" s="137" t="s">
        <v>990</v>
      </c>
      <c r="J46" s="137"/>
      <c r="K46" s="137"/>
      <c r="L46" s="136">
        <v>0.56999999999999995</v>
      </c>
      <c r="M46" s="136"/>
      <c r="N46" s="136" t="s">
        <v>835</v>
      </c>
      <c r="O46" s="138">
        <v>25</v>
      </c>
      <c r="P46" s="138">
        <v>20</v>
      </c>
      <c r="Q46" s="138"/>
      <c r="R46" s="138"/>
      <c r="S46" s="136"/>
      <c r="T46" s="139">
        <v>43.859649122807021</v>
      </c>
      <c r="U46" s="136" t="s">
        <v>27</v>
      </c>
      <c r="V46" s="136" t="s">
        <v>1126</v>
      </c>
      <c r="W46" s="136" t="s">
        <v>1452</v>
      </c>
    </row>
    <row r="47" spans="1:23" ht="60" x14ac:dyDescent="0.25">
      <c r="A47" s="124" t="s">
        <v>1669</v>
      </c>
      <c r="B47" s="5" t="s">
        <v>1193</v>
      </c>
      <c r="C47" s="16" t="s">
        <v>939</v>
      </c>
      <c r="D47" s="16" t="s">
        <v>28</v>
      </c>
      <c r="E47" s="16" t="s">
        <v>1194</v>
      </c>
      <c r="F47" s="16" t="s">
        <v>838</v>
      </c>
      <c r="G47" s="16" t="s">
        <v>28</v>
      </c>
      <c r="H47" s="16"/>
      <c r="I47" s="5" t="s">
        <v>845</v>
      </c>
      <c r="J47" s="5"/>
      <c r="K47" s="5"/>
      <c r="L47" s="16">
        <v>0.19</v>
      </c>
      <c r="M47" s="16"/>
      <c r="N47" s="16" t="s">
        <v>835</v>
      </c>
      <c r="O47" s="18">
        <v>10</v>
      </c>
      <c r="P47" s="18">
        <v>10</v>
      </c>
      <c r="Q47" s="18"/>
      <c r="R47" s="18"/>
      <c r="S47" s="16"/>
      <c r="T47" s="125">
        <v>52.631578947368418</v>
      </c>
      <c r="U47" s="16" t="s">
        <v>27</v>
      </c>
      <c r="V47" s="16" t="s">
        <v>1126</v>
      </c>
      <c r="W47" s="16" t="s">
        <v>1142</v>
      </c>
    </row>
    <row r="48" spans="1:23" ht="105" x14ac:dyDescent="0.25">
      <c r="A48" s="124" t="s">
        <v>1668</v>
      </c>
      <c r="B48" s="5">
        <v>181</v>
      </c>
      <c r="C48" s="16" t="s">
        <v>761</v>
      </c>
      <c r="D48" s="16" t="s">
        <v>28</v>
      </c>
      <c r="E48" s="16" t="s">
        <v>1186</v>
      </c>
      <c r="F48" s="16" t="s">
        <v>49</v>
      </c>
      <c r="G48" s="16" t="s">
        <v>28</v>
      </c>
      <c r="H48" s="16"/>
      <c r="I48" s="5" t="s">
        <v>845</v>
      </c>
      <c r="J48" s="5"/>
      <c r="K48" s="5"/>
      <c r="L48" s="16">
        <v>0.17</v>
      </c>
      <c r="M48" s="16"/>
      <c r="N48" s="16" t="s">
        <v>823</v>
      </c>
      <c r="O48" s="18">
        <v>12</v>
      </c>
      <c r="P48" s="18">
        <v>12</v>
      </c>
      <c r="Q48" s="18"/>
      <c r="R48" s="18"/>
      <c r="S48" s="16"/>
      <c r="T48" s="125">
        <v>70.588235294117638</v>
      </c>
      <c r="U48" s="16" t="s">
        <v>27</v>
      </c>
      <c r="V48" s="16" t="s">
        <v>1126</v>
      </c>
      <c r="W48" s="16" t="s">
        <v>1438</v>
      </c>
    </row>
    <row r="49" spans="1:23" ht="60" x14ac:dyDescent="0.25">
      <c r="A49" s="124" t="s">
        <v>1665</v>
      </c>
      <c r="B49" s="5" t="s">
        <v>1130</v>
      </c>
      <c r="C49" s="16" t="s">
        <v>750</v>
      </c>
      <c r="D49" s="16" t="s">
        <v>28</v>
      </c>
      <c r="E49" s="16" t="s">
        <v>1131</v>
      </c>
      <c r="F49" s="16" t="s">
        <v>49</v>
      </c>
      <c r="G49" s="16" t="s">
        <v>28</v>
      </c>
      <c r="H49" s="16"/>
      <c r="I49" s="5" t="s">
        <v>845</v>
      </c>
      <c r="J49" s="5"/>
      <c r="K49" s="5"/>
      <c r="L49" s="16">
        <v>7.4999999999999997E-2</v>
      </c>
      <c r="M49" s="16"/>
      <c r="N49" s="16" t="s">
        <v>823</v>
      </c>
      <c r="O49" s="18">
        <v>5</v>
      </c>
      <c r="P49" s="18">
        <v>5</v>
      </c>
      <c r="Q49" s="18"/>
      <c r="R49" s="18"/>
      <c r="S49" s="16"/>
      <c r="T49" s="125">
        <v>66.666666666666671</v>
      </c>
      <c r="U49" s="16" t="s">
        <v>27</v>
      </c>
      <c r="V49" s="16" t="s">
        <v>1126</v>
      </c>
      <c r="W49" s="16" t="s">
        <v>1132</v>
      </c>
    </row>
    <row r="50" spans="1:23" ht="115.5" x14ac:dyDescent="0.25">
      <c r="A50" s="124" t="s">
        <v>1676</v>
      </c>
      <c r="B50" s="288" t="s">
        <v>1363</v>
      </c>
      <c r="C50" s="15"/>
      <c r="D50" s="15" t="s">
        <v>28</v>
      </c>
      <c r="E50" s="15"/>
      <c r="F50" s="16" t="s">
        <v>838</v>
      </c>
      <c r="G50" s="15" t="s">
        <v>28</v>
      </c>
      <c r="H50" s="15"/>
      <c r="I50" s="5" t="s">
        <v>845</v>
      </c>
      <c r="J50" s="5" t="s">
        <v>1364</v>
      </c>
      <c r="K50" s="5"/>
      <c r="L50" s="16">
        <v>20</v>
      </c>
      <c r="M50" s="16" t="s">
        <v>1365</v>
      </c>
      <c r="N50" s="16" t="s">
        <v>1360</v>
      </c>
      <c r="O50" s="18"/>
      <c r="P50" s="18">
        <v>0</v>
      </c>
      <c r="Q50" s="18"/>
      <c r="R50" s="18"/>
      <c r="S50" s="16">
        <v>9500</v>
      </c>
      <c r="T50" s="125">
        <v>0</v>
      </c>
      <c r="U50" s="15" t="s">
        <v>27</v>
      </c>
      <c r="V50" s="15" t="s">
        <v>1126</v>
      </c>
      <c r="W50" s="15" t="s">
        <v>1366</v>
      </c>
    </row>
    <row r="51" spans="1:23" ht="60" x14ac:dyDescent="0.25">
      <c r="A51" s="124" t="s">
        <v>1672</v>
      </c>
      <c r="B51" s="5">
        <v>179</v>
      </c>
      <c r="C51" s="16" t="s">
        <v>773</v>
      </c>
      <c r="D51" s="16" t="s">
        <v>28</v>
      </c>
      <c r="E51" s="16" t="s">
        <v>1275</v>
      </c>
      <c r="F51" s="16" t="s">
        <v>40</v>
      </c>
      <c r="G51" s="16" t="s">
        <v>28</v>
      </c>
      <c r="H51" s="16"/>
      <c r="I51" s="5" t="s">
        <v>941</v>
      </c>
      <c r="J51" s="5"/>
      <c r="K51" s="5"/>
      <c r="L51" s="16">
        <v>0.41</v>
      </c>
      <c r="M51" s="16"/>
      <c r="N51" s="16" t="s">
        <v>823</v>
      </c>
      <c r="O51" s="18">
        <v>10</v>
      </c>
      <c r="P51" s="18">
        <v>9</v>
      </c>
      <c r="Q51" s="18"/>
      <c r="R51" s="18"/>
      <c r="S51" s="16"/>
      <c r="T51" s="125">
        <v>24.390243902439025</v>
      </c>
      <c r="U51" s="16" t="s">
        <v>1014</v>
      </c>
      <c r="V51" s="16" t="s">
        <v>1126</v>
      </c>
      <c r="W51" s="16" t="s">
        <v>1276</v>
      </c>
    </row>
    <row r="52" spans="1:23" ht="60" x14ac:dyDescent="0.25">
      <c r="A52" s="124" t="s">
        <v>1671</v>
      </c>
      <c r="B52" s="5">
        <v>58</v>
      </c>
      <c r="C52" s="16" t="s">
        <v>750</v>
      </c>
      <c r="D52" s="16" t="s">
        <v>28</v>
      </c>
      <c r="E52" s="16" t="s">
        <v>1218</v>
      </c>
      <c r="F52" s="16" t="s">
        <v>49</v>
      </c>
      <c r="G52" s="16" t="s">
        <v>28</v>
      </c>
      <c r="H52" s="16"/>
      <c r="I52" s="5" t="s">
        <v>845</v>
      </c>
      <c r="J52" s="5"/>
      <c r="K52" s="5"/>
      <c r="L52" s="16">
        <v>0.26</v>
      </c>
      <c r="M52" s="16"/>
      <c r="N52" s="16" t="s">
        <v>835</v>
      </c>
      <c r="O52" s="18">
        <v>19</v>
      </c>
      <c r="P52" s="18">
        <v>19</v>
      </c>
      <c r="Q52" s="18"/>
      <c r="R52" s="18"/>
      <c r="S52" s="16"/>
      <c r="T52" s="125">
        <v>73.07692307692308</v>
      </c>
      <c r="U52" s="16" t="s">
        <v>27</v>
      </c>
      <c r="V52" s="16" t="s">
        <v>1126</v>
      </c>
      <c r="W52" s="16" t="s">
        <v>1440</v>
      </c>
    </row>
    <row r="53" spans="1:23" ht="60" x14ac:dyDescent="0.25">
      <c r="A53" s="124" t="s">
        <v>1666</v>
      </c>
      <c r="B53" s="5" t="s">
        <v>1155</v>
      </c>
      <c r="C53" s="16" t="s">
        <v>1156</v>
      </c>
      <c r="D53" s="16" t="s">
        <v>28</v>
      </c>
      <c r="E53" s="16" t="s">
        <v>1157</v>
      </c>
      <c r="F53" s="16" t="s">
        <v>49</v>
      </c>
      <c r="G53" s="16" t="s">
        <v>28</v>
      </c>
      <c r="H53" s="16" t="s">
        <v>865</v>
      </c>
      <c r="I53" s="5" t="s">
        <v>845</v>
      </c>
      <c r="J53" s="5"/>
      <c r="K53" s="5"/>
      <c r="L53" s="16">
        <v>0.12</v>
      </c>
      <c r="M53" s="16"/>
      <c r="N53" s="16" t="s">
        <v>806</v>
      </c>
      <c r="O53" s="18">
        <v>7</v>
      </c>
      <c r="P53" s="18">
        <v>7</v>
      </c>
      <c r="Q53" s="18"/>
      <c r="R53" s="18"/>
      <c r="S53" s="22"/>
      <c r="T53" s="125">
        <v>58.333333333333336</v>
      </c>
      <c r="U53" s="16" t="s">
        <v>27</v>
      </c>
      <c r="V53" s="16" t="s">
        <v>1126</v>
      </c>
      <c r="W53" s="16" t="s">
        <v>1158</v>
      </c>
    </row>
    <row r="54" spans="1:23" ht="60" x14ac:dyDescent="0.25">
      <c r="A54" s="124" t="s">
        <v>1677</v>
      </c>
      <c r="B54" s="288" t="s">
        <v>1367</v>
      </c>
      <c r="C54" s="15" t="s">
        <v>777</v>
      </c>
      <c r="D54" s="15" t="s">
        <v>28</v>
      </c>
      <c r="E54" s="15" t="s">
        <v>1368</v>
      </c>
      <c r="F54" s="16" t="s">
        <v>838</v>
      </c>
      <c r="G54" s="15" t="s">
        <v>28</v>
      </c>
      <c r="H54" s="15"/>
      <c r="I54" s="140" t="s">
        <v>845</v>
      </c>
      <c r="J54" s="140"/>
      <c r="K54" s="5"/>
      <c r="L54" s="15">
        <v>1.9</v>
      </c>
      <c r="M54" s="15"/>
      <c r="N54" s="16" t="s">
        <v>1369</v>
      </c>
      <c r="O54" s="289"/>
      <c r="P54" s="289">
        <v>0</v>
      </c>
      <c r="Q54" s="289"/>
      <c r="R54" s="289"/>
      <c r="S54" s="16">
        <v>6000</v>
      </c>
      <c r="T54" s="125">
        <v>0</v>
      </c>
      <c r="U54" s="15" t="s">
        <v>27</v>
      </c>
      <c r="V54" s="15" t="s">
        <v>1126</v>
      </c>
      <c r="W54" s="15" t="s">
        <v>1370</v>
      </c>
    </row>
    <row r="55" spans="1:23" ht="120" x14ac:dyDescent="0.25">
      <c r="A55" s="124" t="s">
        <v>1673</v>
      </c>
      <c r="B55" s="5" t="s">
        <v>1286</v>
      </c>
      <c r="C55" s="16" t="s">
        <v>1287</v>
      </c>
      <c r="D55" s="16" t="s">
        <v>28</v>
      </c>
      <c r="E55" s="16" t="s">
        <v>1288</v>
      </c>
      <c r="F55" s="16" t="s">
        <v>49</v>
      </c>
      <c r="G55" s="16" t="s">
        <v>28</v>
      </c>
      <c r="H55" s="16" t="s">
        <v>814</v>
      </c>
      <c r="I55" s="5" t="s">
        <v>941</v>
      </c>
      <c r="J55" s="5"/>
      <c r="K55" s="5"/>
      <c r="L55" s="16">
        <v>0.47</v>
      </c>
      <c r="M55" s="16"/>
      <c r="N55" s="16" t="s">
        <v>823</v>
      </c>
      <c r="O55" s="18">
        <v>15</v>
      </c>
      <c r="P55" s="18">
        <v>7</v>
      </c>
      <c r="Q55" s="18"/>
      <c r="R55" s="18"/>
      <c r="S55" s="10"/>
      <c r="T55" s="125">
        <v>31.914893617021278</v>
      </c>
      <c r="U55" s="16" t="s">
        <v>27</v>
      </c>
      <c r="V55" s="16" t="s">
        <v>1126</v>
      </c>
      <c r="W55" s="16" t="s">
        <v>1449</v>
      </c>
    </row>
    <row r="56" spans="1:23" ht="120" x14ac:dyDescent="0.25">
      <c r="A56" s="124" t="s">
        <v>1675</v>
      </c>
      <c r="B56" s="5" t="s">
        <v>1361</v>
      </c>
      <c r="C56" s="16" t="s">
        <v>1362</v>
      </c>
      <c r="D56" s="16" t="s">
        <v>28</v>
      </c>
      <c r="E56" s="16"/>
      <c r="F56" s="16" t="s">
        <v>40</v>
      </c>
      <c r="G56" s="16" t="s">
        <v>28</v>
      </c>
      <c r="H56" s="16" t="s">
        <v>814</v>
      </c>
      <c r="I56" s="5" t="s">
        <v>941</v>
      </c>
      <c r="J56" s="5"/>
      <c r="K56" s="5"/>
      <c r="L56" s="16">
        <v>4.05</v>
      </c>
      <c r="M56" s="16"/>
      <c r="N56" s="16" t="s">
        <v>823</v>
      </c>
      <c r="O56" s="18">
        <v>150</v>
      </c>
      <c r="P56" s="18">
        <v>78</v>
      </c>
      <c r="Q56" s="18"/>
      <c r="R56" s="18"/>
      <c r="S56" s="16"/>
      <c r="T56" s="125">
        <v>37.037037037037038</v>
      </c>
      <c r="U56" s="16" t="s">
        <v>1014</v>
      </c>
      <c r="V56" s="16" t="s">
        <v>1126</v>
      </c>
      <c r="W56" s="16" t="s">
        <v>1460</v>
      </c>
    </row>
    <row r="57" spans="1:23" ht="120" x14ac:dyDescent="0.25">
      <c r="A57" s="124" t="s">
        <v>1657</v>
      </c>
      <c r="B57" s="5" t="s">
        <v>1206</v>
      </c>
      <c r="C57" s="16" t="s">
        <v>1088</v>
      </c>
      <c r="D57" s="16" t="s">
        <v>33</v>
      </c>
      <c r="E57" s="5"/>
      <c r="F57" s="16" t="s">
        <v>63</v>
      </c>
      <c r="G57" s="16" t="s">
        <v>51</v>
      </c>
      <c r="H57" s="16" t="s">
        <v>865</v>
      </c>
      <c r="I57" s="5" t="s">
        <v>1207</v>
      </c>
      <c r="J57" s="5"/>
      <c r="K57" s="5"/>
      <c r="L57" s="16">
        <v>0.23</v>
      </c>
      <c r="M57" s="16" t="s">
        <v>1200</v>
      </c>
      <c r="N57" s="16" t="s">
        <v>823</v>
      </c>
      <c r="O57" s="18">
        <v>8</v>
      </c>
      <c r="P57" s="18">
        <v>8</v>
      </c>
      <c r="Q57" s="18"/>
      <c r="R57" s="18"/>
      <c r="S57" s="16"/>
      <c r="T57" s="125">
        <v>34.782608695652172</v>
      </c>
      <c r="U57" s="16" t="s">
        <v>27</v>
      </c>
      <c r="V57" s="16" t="s">
        <v>1126</v>
      </c>
      <c r="W57" s="16" t="s">
        <v>1208</v>
      </c>
    </row>
    <row r="58" spans="1:23" ht="60" x14ac:dyDescent="0.25">
      <c r="A58" s="124" t="s">
        <v>1656</v>
      </c>
      <c r="B58" s="5" t="s">
        <v>1201</v>
      </c>
      <c r="C58" s="16" t="s">
        <v>1088</v>
      </c>
      <c r="D58" s="16" t="s">
        <v>51</v>
      </c>
      <c r="E58" s="16" t="s">
        <v>1202</v>
      </c>
      <c r="F58" s="16" t="s">
        <v>39</v>
      </c>
      <c r="G58" s="16" t="s">
        <v>51</v>
      </c>
      <c r="H58" s="16" t="s">
        <v>1203</v>
      </c>
      <c r="I58" s="5" t="s">
        <v>825</v>
      </c>
      <c r="J58" s="5" t="s">
        <v>1204</v>
      </c>
      <c r="K58" s="5"/>
      <c r="L58" s="16">
        <v>0.23</v>
      </c>
      <c r="M58" s="16" t="s">
        <v>830</v>
      </c>
      <c r="N58" s="16" t="s">
        <v>823</v>
      </c>
      <c r="O58" s="18">
        <v>26</v>
      </c>
      <c r="P58" s="18">
        <v>8</v>
      </c>
      <c r="Q58" s="18"/>
      <c r="R58" s="18"/>
      <c r="S58" s="16"/>
      <c r="T58" s="125">
        <v>113.04347826086956</v>
      </c>
      <c r="U58" s="16" t="s">
        <v>27</v>
      </c>
      <c r="V58" s="16" t="s">
        <v>1126</v>
      </c>
      <c r="W58" s="16" t="s">
        <v>1205</v>
      </c>
    </row>
    <row r="59" spans="1:23" ht="180" x14ac:dyDescent="0.25">
      <c r="A59" s="124" t="s">
        <v>1654</v>
      </c>
      <c r="B59" s="5" t="s">
        <v>1181</v>
      </c>
      <c r="C59" s="16" t="s">
        <v>1182</v>
      </c>
      <c r="D59" s="16" t="s">
        <v>51</v>
      </c>
      <c r="E59" s="16" t="s">
        <v>1183</v>
      </c>
      <c r="F59" s="16" t="s">
        <v>63</v>
      </c>
      <c r="G59" s="16" t="s">
        <v>51</v>
      </c>
      <c r="H59" s="16"/>
      <c r="I59" s="5" t="s">
        <v>845</v>
      </c>
      <c r="J59" s="5"/>
      <c r="K59" s="5" t="s">
        <v>1184</v>
      </c>
      <c r="L59" s="16">
        <v>0.17</v>
      </c>
      <c r="M59" s="16" t="s">
        <v>1185</v>
      </c>
      <c r="N59" s="16" t="s">
        <v>823</v>
      </c>
      <c r="O59" s="18">
        <v>30</v>
      </c>
      <c r="P59" s="18">
        <v>30</v>
      </c>
      <c r="Q59" s="18"/>
      <c r="R59" s="18"/>
      <c r="S59" s="16"/>
      <c r="T59" s="125">
        <v>176.47058823529412</v>
      </c>
      <c r="U59" s="16" t="s">
        <v>27</v>
      </c>
      <c r="V59" s="16" t="s">
        <v>1126</v>
      </c>
      <c r="W59" s="16" t="s">
        <v>1437</v>
      </c>
    </row>
    <row r="60" spans="1:23" ht="150" x14ac:dyDescent="0.25">
      <c r="A60" s="124" t="s">
        <v>1663</v>
      </c>
      <c r="B60" s="5" t="s">
        <v>1329</v>
      </c>
      <c r="C60" s="16" t="s">
        <v>1330</v>
      </c>
      <c r="D60" s="16" t="s">
        <v>51</v>
      </c>
      <c r="E60" s="16" t="s">
        <v>1331</v>
      </c>
      <c r="F60" s="16" t="s">
        <v>63</v>
      </c>
      <c r="G60" s="16" t="s">
        <v>51</v>
      </c>
      <c r="H60" s="16"/>
      <c r="I60" s="5" t="s">
        <v>1332</v>
      </c>
      <c r="J60" s="5"/>
      <c r="K60" s="5"/>
      <c r="L60" s="16">
        <v>0.67</v>
      </c>
      <c r="M60" s="16" t="s">
        <v>984</v>
      </c>
      <c r="N60" s="16" t="s">
        <v>806</v>
      </c>
      <c r="O60" s="18">
        <v>23</v>
      </c>
      <c r="P60" s="18">
        <v>23</v>
      </c>
      <c r="Q60" s="18"/>
      <c r="R60" s="18"/>
      <c r="S60" s="16"/>
      <c r="T60" s="125">
        <v>34.328358208955223</v>
      </c>
      <c r="U60" s="16" t="s">
        <v>27</v>
      </c>
      <c r="V60" s="16" t="s">
        <v>1126</v>
      </c>
      <c r="W60" s="16" t="s">
        <v>1498</v>
      </c>
    </row>
    <row r="61" spans="1:23" ht="45" x14ac:dyDescent="0.25">
      <c r="A61" s="124" t="s">
        <v>1653</v>
      </c>
      <c r="B61" s="5" t="s">
        <v>1173</v>
      </c>
      <c r="C61" s="16" t="s">
        <v>957</v>
      </c>
      <c r="D61" s="16" t="s">
        <v>51</v>
      </c>
      <c r="E61" s="16"/>
      <c r="F61" s="16" t="s">
        <v>72</v>
      </c>
      <c r="G61" s="16" t="s">
        <v>51</v>
      </c>
      <c r="H61" s="16" t="s">
        <v>814</v>
      </c>
      <c r="I61" s="5" t="s">
        <v>941</v>
      </c>
      <c r="J61" s="5"/>
      <c r="K61" s="5"/>
      <c r="L61" s="16">
        <v>0.158</v>
      </c>
      <c r="M61" s="16" t="s">
        <v>1174</v>
      </c>
      <c r="N61" s="16" t="s">
        <v>823</v>
      </c>
      <c r="O61" s="18">
        <v>8</v>
      </c>
      <c r="P61" s="18">
        <v>8</v>
      </c>
      <c r="Q61" s="18"/>
      <c r="R61" s="18"/>
      <c r="S61" s="16"/>
      <c r="T61" s="125">
        <v>50.632911392405063</v>
      </c>
      <c r="U61" s="16" t="s">
        <v>27</v>
      </c>
      <c r="V61" s="16" t="s">
        <v>1126</v>
      </c>
      <c r="W61" s="16" t="s">
        <v>1435</v>
      </c>
    </row>
    <row r="62" spans="1:23" ht="120" x14ac:dyDescent="0.25">
      <c r="A62" s="124" t="s">
        <v>1651</v>
      </c>
      <c r="B62" s="5" t="s">
        <v>1149</v>
      </c>
      <c r="C62" s="16" t="s">
        <v>957</v>
      </c>
      <c r="D62" s="16" t="s">
        <v>51</v>
      </c>
      <c r="E62" s="16" t="s">
        <v>958</v>
      </c>
      <c r="F62" s="16" t="s">
        <v>72</v>
      </c>
      <c r="G62" s="16" t="s">
        <v>51</v>
      </c>
      <c r="H62" s="16"/>
      <c r="I62" s="5" t="s">
        <v>845</v>
      </c>
      <c r="J62" s="5"/>
      <c r="K62" s="5"/>
      <c r="L62" s="16">
        <v>0.11</v>
      </c>
      <c r="M62" s="16" t="s">
        <v>1150</v>
      </c>
      <c r="N62" s="16" t="s">
        <v>823</v>
      </c>
      <c r="O62" s="18">
        <v>11</v>
      </c>
      <c r="P62" s="18">
        <v>9</v>
      </c>
      <c r="Q62" s="18"/>
      <c r="R62" s="18"/>
      <c r="S62" s="16"/>
      <c r="T62" s="125">
        <v>100</v>
      </c>
      <c r="U62" s="16" t="s">
        <v>27</v>
      </c>
      <c r="V62" s="16" t="s">
        <v>1126</v>
      </c>
      <c r="W62" s="5" t="s">
        <v>1404</v>
      </c>
    </row>
    <row r="63" spans="1:23" ht="75" x14ac:dyDescent="0.25">
      <c r="A63" s="124" t="s">
        <v>1658</v>
      </c>
      <c r="B63" s="126" t="s">
        <v>1209</v>
      </c>
      <c r="C63" s="16" t="s">
        <v>750</v>
      </c>
      <c r="D63" s="16" t="s">
        <v>51</v>
      </c>
      <c r="E63" s="16" t="s">
        <v>1210</v>
      </c>
      <c r="F63" s="16" t="s">
        <v>39</v>
      </c>
      <c r="G63" s="16" t="s">
        <v>51</v>
      </c>
      <c r="H63" s="16"/>
      <c r="I63" s="5" t="s">
        <v>849</v>
      </c>
      <c r="J63" s="5" t="s">
        <v>1211</v>
      </c>
      <c r="K63" s="5"/>
      <c r="L63" s="16">
        <v>0.23</v>
      </c>
      <c r="M63" s="16" t="s">
        <v>840</v>
      </c>
      <c r="N63" s="16" t="s">
        <v>823</v>
      </c>
      <c r="O63" s="18">
        <v>33</v>
      </c>
      <c r="P63" s="18">
        <v>7</v>
      </c>
      <c r="Q63" s="18"/>
      <c r="R63" s="18"/>
      <c r="S63" s="16"/>
      <c r="T63" s="125">
        <v>143.47826086956522</v>
      </c>
      <c r="U63" s="16" t="s">
        <v>27</v>
      </c>
      <c r="V63" s="16" t="s">
        <v>1126</v>
      </c>
      <c r="W63" s="16" t="s">
        <v>1212</v>
      </c>
    </row>
    <row r="64" spans="1:23" ht="75" x14ac:dyDescent="0.25">
      <c r="A64" s="124" t="s">
        <v>1662</v>
      </c>
      <c r="B64" s="5" t="s">
        <v>1294</v>
      </c>
      <c r="C64" s="16" t="s">
        <v>1295</v>
      </c>
      <c r="D64" s="16" t="s">
        <v>51</v>
      </c>
      <c r="E64" s="16" t="s">
        <v>1296</v>
      </c>
      <c r="F64" s="16" t="s">
        <v>63</v>
      </c>
      <c r="G64" s="16" t="s">
        <v>51</v>
      </c>
      <c r="H64" s="16" t="s">
        <v>977</v>
      </c>
      <c r="I64" s="5" t="s">
        <v>941</v>
      </c>
      <c r="J64" s="5"/>
      <c r="K64" s="5"/>
      <c r="L64" s="16">
        <v>0.54</v>
      </c>
      <c r="M64" s="16" t="s">
        <v>1297</v>
      </c>
      <c r="N64" s="16" t="s">
        <v>835</v>
      </c>
      <c r="O64" s="18">
        <v>19</v>
      </c>
      <c r="P64" s="18">
        <v>19</v>
      </c>
      <c r="Q64" s="18"/>
      <c r="R64" s="18"/>
      <c r="S64" s="16"/>
      <c r="T64" s="125">
        <v>35.185185185185183</v>
      </c>
      <c r="U64" s="16" t="s">
        <v>27</v>
      </c>
      <c r="V64" s="16" t="s">
        <v>1126</v>
      </c>
      <c r="W64" s="16" t="s">
        <v>1450</v>
      </c>
    </row>
    <row r="65" spans="1:23" ht="60" x14ac:dyDescent="0.25">
      <c r="A65" s="124" t="s">
        <v>1648</v>
      </c>
      <c r="B65" s="5" t="s">
        <v>1128</v>
      </c>
      <c r="C65" s="16" t="s">
        <v>962</v>
      </c>
      <c r="D65" s="16" t="s">
        <v>51</v>
      </c>
      <c r="E65" s="16"/>
      <c r="F65" s="16" t="s">
        <v>39</v>
      </c>
      <c r="G65" s="16" t="s">
        <v>51</v>
      </c>
      <c r="H65" s="16"/>
      <c r="I65" s="5" t="s">
        <v>941</v>
      </c>
      <c r="J65" s="5"/>
      <c r="K65" s="5"/>
      <c r="L65" s="16">
        <v>7.0000000000000007E-2</v>
      </c>
      <c r="M65" s="16" t="s">
        <v>812</v>
      </c>
      <c r="N65" s="16" t="s">
        <v>823</v>
      </c>
      <c r="O65" s="18">
        <v>8</v>
      </c>
      <c r="P65" s="18">
        <v>8</v>
      </c>
      <c r="Q65" s="18"/>
      <c r="R65" s="18"/>
      <c r="S65" s="16"/>
      <c r="T65" s="125">
        <v>114.28571428571428</v>
      </c>
      <c r="U65" s="16" t="s">
        <v>27</v>
      </c>
      <c r="V65" s="16" t="s">
        <v>1126</v>
      </c>
      <c r="W65" s="16" t="s">
        <v>1129</v>
      </c>
    </row>
    <row r="66" spans="1:23" ht="60" x14ac:dyDescent="0.25">
      <c r="A66" s="124" t="s">
        <v>1650</v>
      </c>
      <c r="B66" s="5" t="s">
        <v>736</v>
      </c>
      <c r="C66" s="16" t="s">
        <v>1147</v>
      </c>
      <c r="D66" s="16" t="s">
        <v>51</v>
      </c>
      <c r="E66" s="16"/>
      <c r="F66" s="16" t="s">
        <v>63</v>
      </c>
      <c r="G66" s="16" t="s">
        <v>51</v>
      </c>
      <c r="H66" s="16"/>
      <c r="I66" s="5" t="s">
        <v>941</v>
      </c>
      <c r="J66" s="5"/>
      <c r="K66" s="5"/>
      <c r="L66" s="16">
        <v>0.11</v>
      </c>
      <c r="M66" s="16" t="s">
        <v>812</v>
      </c>
      <c r="N66" s="16" t="s">
        <v>823</v>
      </c>
      <c r="O66" s="18">
        <v>6</v>
      </c>
      <c r="P66" s="18">
        <v>6</v>
      </c>
      <c r="Q66" s="18"/>
      <c r="R66" s="18"/>
      <c r="S66" s="16"/>
      <c r="T66" s="125">
        <v>54.545454545454547</v>
      </c>
      <c r="U66" s="16" t="s">
        <v>27</v>
      </c>
      <c r="V66" s="16" t="s">
        <v>1126</v>
      </c>
      <c r="W66" s="16" t="s">
        <v>1148</v>
      </c>
    </row>
    <row r="67" spans="1:23" ht="90" x14ac:dyDescent="0.25">
      <c r="A67" s="124" t="s">
        <v>1660</v>
      </c>
      <c r="B67" s="5" t="s">
        <v>1245</v>
      </c>
      <c r="C67" s="16" t="s">
        <v>746</v>
      </c>
      <c r="D67" s="16" t="s">
        <v>51</v>
      </c>
      <c r="E67" s="16" t="s">
        <v>1246</v>
      </c>
      <c r="F67" s="16" t="s">
        <v>39</v>
      </c>
      <c r="G67" s="16" t="s">
        <v>51</v>
      </c>
      <c r="H67" s="16" t="s">
        <v>814</v>
      </c>
      <c r="I67" s="5" t="s">
        <v>845</v>
      </c>
      <c r="J67" s="5"/>
      <c r="K67" s="5"/>
      <c r="L67" s="16">
        <v>0.32600000000000001</v>
      </c>
      <c r="M67" s="16" t="s">
        <v>1247</v>
      </c>
      <c r="N67" s="16" t="s">
        <v>823</v>
      </c>
      <c r="O67" s="18">
        <v>28</v>
      </c>
      <c r="P67" s="18">
        <v>28</v>
      </c>
      <c r="Q67" s="18"/>
      <c r="R67" s="18"/>
      <c r="S67" s="16"/>
      <c r="T67" s="125">
        <v>85.889570552147234</v>
      </c>
      <c r="U67" s="16" t="s">
        <v>27</v>
      </c>
      <c r="V67" s="16" t="s">
        <v>1126</v>
      </c>
      <c r="W67" s="16" t="s">
        <v>1443</v>
      </c>
    </row>
    <row r="68" spans="1:23" ht="75" x14ac:dyDescent="0.25">
      <c r="A68" s="124" t="s">
        <v>1649</v>
      </c>
      <c r="B68" s="5">
        <v>1</v>
      </c>
      <c r="C68" s="16" t="s">
        <v>1143</v>
      </c>
      <c r="D68" s="16" t="s">
        <v>51</v>
      </c>
      <c r="E68" s="16" t="s">
        <v>1144</v>
      </c>
      <c r="F68" s="16" t="s">
        <v>63</v>
      </c>
      <c r="G68" s="16" t="s">
        <v>51</v>
      </c>
      <c r="H68" s="16"/>
      <c r="I68" s="5" t="s">
        <v>845</v>
      </c>
      <c r="J68" s="5"/>
      <c r="K68" s="5"/>
      <c r="L68" s="16">
        <v>0.1</v>
      </c>
      <c r="M68" s="16" t="s">
        <v>1145</v>
      </c>
      <c r="N68" s="16" t="s">
        <v>823</v>
      </c>
      <c r="O68" s="18">
        <v>8</v>
      </c>
      <c r="P68" s="18">
        <v>8</v>
      </c>
      <c r="Q68" s="18"/>
      <c r="R68" s="18"/>
      <c r="S68" s="16"/>
      <c r="T68" s="125">
        <v>80</v>
      </c>
      <c r="U68" s="16" t="s">
        <v>27</v>
      </c>
      <c r="V68" s="16" t="s">
        <v>1126</v>
      </c>
      <c r="W68" s="16" t="s">
        <v>1146</v>
      </c>
    </row>
    <row r="69" spans="1:23" ht="60" x14ac:dyDescent="0.25">
      <c r="A69" s="124" t="s">
        <v>1659</v>
      </c>
      <c r="B69" s="5" t="s">
        <v>1228</v>
      </c>
      <c r="C69" s="16" t="s">
        <v>1061</v>
      </c>
      <c r="D69" s="16" t="s">
        <v>51</v>
      </c>
      <c r="E69" s="16" t="s">
        <v>1229</v>
      </c>
      <c r="F69" s="16" t="s">
        <v>39</v>
      </c>
      <c r="G69" s="16" t="s">
        <v>51</v>
      </c>
      <c r="H69" s="16" t="s">
        <v>865</v>
      </c>
      <c r="I69" s="5" t="s">
        <v>845</v>
      </c>
      <c r="J69" s="5"/>
      <c r="K69" s="5"/>
      <c r="L69" s="16">
        <v>0.28999999999999998</v>
      </c>
      <c r="M69" s="16" t="s">
        <v>1200</v>
      </c>
      <c r="N69" s="16" t="s">
        <v>823</v>
      </c>
      <c r="O69" s="18">
        <v>31</v>
      </c>
      <c r="P69" s="18">
        <v>31</v>
      </c>
      <c r="Q69" s="18"/>
      <c r="R69" s="18"/>
      <c r="S69" s="16"/>
      <c r="T69" s="125">
        <v>106.89655172413794</v>
      </c>
      <c r="U69" s="16" t="s">
        <v>27</v>
      </c>
      <c r="V69" s="16" t="s">
        <v>1126</v>
      </c>
      <c r="W69" s="16" t="s">
        <v>1442</v>
      </c>
    </row>
    <row r="70" spans="1:23" ht="60" x14ac:dyDescent="0.25">
      <c r="A70" s="124" t="s">
        <v>1661</v>
      </c>
      <c r="B70" s="126" t="s">
        <v>1277</v>
      </c>
      <c r="C70" s="16" t="s">
        <v>1278</v>
      </c>
      <c r="D70" s="16" t="s">
        <v>51</v>
      </c>
      <c r="E70" s="16" t="s">
        <v>1279</v>
      </c>
      <c r="F70" s="16" t="s">
        <v>39</v>
      </c>
      <c r="G70" s="16" t="s">
        <v>51</v>
      </c>
      <c r="H70" s="16"/>
      <c r="I70" s="5" t="s">
        <v>935</v>
      </c>
      <c r="J70" s="5" t="s">
        <v>1280</v>
      </c>
      <c r="K70" s="5" t="s">
        <v>1281</v>
      </c>
      <c r="L70" s="16">
        <v>0.44</v>
      </c>
      <c r="M70" s="16" t="s">
        <v>1282</v>
      </c>
      <c r="N70" s="16" t="s">
        <v>823</v>
      </c>
      <c r="O70" s="18">
        <v>78</v>
      </c>
      <c r="P70" s="18">
        <v>63</v>
      </c>
      <c r="Q70" s="18"/>
      <c r="R70" s="18"/>
      <c r="S70" s="16"/>
      <c r="T70" s="125">
        <v>177.27272727272728</v>
      </c>
      <c r="U70" s="16" t="s">
        <v>27</v>
      </c>
      <c r="V70" s="16" t="s">
        <v>1126</v>
      </c>
      <c r="W70" s="16" t="s">
        <v>1447</v>
      </c>
    </row>
    <row r="71" spans="1:23" ht="165" x14ac:dyDescent="0.25">
      <c r="A71" s="124" t="s">
        <v>1664</v>
      </c>
      <c r="B71" s="5" t="s">
        <v>1350</v>
      </c>
      <c r="C71" s="16" t="s">
        <v>768</v>
      </c>
      <c r="D71" s="16" t="s">
        <v>51</v>
      </c>
      <c r="E71" s="16" t="s">
        <v>1351</v>
      </c>
      <c r="F71" s="16" t="s">
        <v>72</v>
      </c>
      <c r="G71" s="16" t="s">
        <v>51</v>
      </c>
      <c r="H71" s="16" t="s">
        <v>908</v>
      </c>
      <c r="I71" s="5" t="s">
        <v>1352</v>
      </c>
      <c r="J71" s="5"/>
      <c r="K71" s="5"/>
      <c r="L71" s="16">
        <v>1.2</v>
      </c>
      <c r="M71" s="16" t="s">
        <v>1353</v>
      </c>
      <c r="N71" s="16" t="s">
        <v>835</v>
      </c>
      <c r="O71" s="18">
        <v>36</v>
      </c>
      <c r="P71" s="18">
        <v>36</v>
      </c>
      <c r="Q71" s="18"/>
      <c r="R71" s="18"/>
      <c r="S71" s="16"/>
      <c r="T71" s="125">
        <v>30</v>
      </c>
      <c r="U71" s="16" t="s">
        <v>27</v>
      </c>
      <c r="V71" s="16" t="s">
        <v>1126</v>
      </c>
      <c r="W71" s="16" t="s">
        <v>1354</v>
      </c>
    </row>
    <row r="72" spans="1:23" ht="90" x14ac:dyDescent="0.25">
      <c r="A72" s="124" t="s">
        <v>1655</v>
      </c>
      <c r="B72" s="5" t="s">
        <v>1195</v>
      </c>
      <c r="C72" s="16" t="s">
        <v>1196</v>
      </c>
      <c r="D72" s="16" t="s">
        <v>51</v>
      </c>
      <c r="E72" s="16"/>
      <c r="F72" s="16" t="s">
        <v>63</v>
      </c>
      <c r="G72" s="16" t="s">
        <v>51</v>
      </c>
      <c r="H72" s="16" t="s">
        <v>814</v>
      </c>
      <c r="I72" s="5" t="s">
        <v>845</v>
      </c>
      <c r="J72" s="5"/>
      <c r="K72" s="5"/>
      <c r="L72" s="16">
        <v>0.2</v>
      </c>
      <c r="M72" s="16" t="s">
        <v>840</v>
      </c>
      <c r="N72" s="16" t="s">
        <v>823</v>
      </c>
      <c r="O72" s="18">
        <v>5</v>
      </c>
      <c r="P72" s="18">
        <v>5</v>
      </c>
      <c r="Q72" s="18"/>
      <c r="R72" s="18"/>
      <c r="S72" s="16"/>
      <c r="T72" s="125">
        <v>25</v>
      </c>
      <c r="U72" s="16" t="s">
        <v>27</v>
      </c>
      <c r="V72" s="16" t="s">
        <v>1126</v>
      </c>
      <c r="W72" s="16" t="s">
        <v>1494</v>
      </c>
    </row>
    <row r="73" spans="1:23" ht="90" x14ac:dyDescent="0.25">
      <c r="A73" s="124" t="s">
        <v>1652</v>
      </c>
      <c r="B73" s="5" t="s">
        <v>1161</v>
      </c>
      <c r="C73" s="16" t="s">
        <v>746</v>
      </c>
      <c r="D73" s="16" t="s">
        <v>51</v>
      </c>
      <c r="E73" s="16" t="s">
        <v>1162</v>
      </c>
      <c r="F73" s="16" t="s">
        <v>39</v>
      </c>
      <c r="G73" s="16" t="s">
        <v>51</v>
      </c>
      <c r="H73" s="16"/>
      <c r="I73" s="5" t="s">
        <v>1163</v>
      </c>
      <c r="J73" s="5" t="s">
        <v>1164</v>
      </c>
      <c r="K73" s="5"/>
      <c r="L73" s="16">
        <v>0.13</v>
      </c>
      <c r="M73" s="16" t="s">
        <v>1165</v>
      </c>
      <c r="N73" s="16" t="s">
        <v>806</v>
      </c>
      <c r="O73" s="18">
        <v>29</v>
      </c>
      <c r="P73" s="18">
        <v>28</v>
      </c>
      <c r="Q73" s="18"/>
      <c r="R73" s="18"/>
      <c r="S73" s="22">
        <v>366</v>
      </c>
      <c r="T73" s="125">
        <v>223.07692307692307</v>
      </c>
      <c r="U73" s="16" t="s">
        <v>27</v>
      </c>
      <c r="V73" s="16" t="s">
        <v>1126</v>
      </c>
      <c r="W73" s="16" t="s">
        <v>1166</v>
      </c>
    </row>
    <row r="74" spans="1:23" x14ac:dyDescent="0.25">
      <c r="A74" s="78"/>
      <c r="B74" s="79"/>
      <c r="C74" s="78"/>
      <c r="D74" s="78"/>
      <c r="E74" s="78"/>
      <c r="F74" s="78"/>
      <c r="G74" s="78"/>
      <c r="H74" s="78"/>
      <c r="I74" s="79"/>
      <c r="J74" s="79"/>
      <c r="K74" s="79"/>
      <c r="L74" s="78"/>
      <c r="M74" s="78"/>
      <c r="N74" s="78"/>
      <c r="O74" s="76"/>
      <c r="P74" s="76"/>
      <c r="Q74" s="76"/>
      <c r="R74" s="76"/>
      <c r="S74" s="78"/>
      <c r="T74" s="143"/>
      <c r="U74" s="78"/>
      <c r="V74" s="78"/>
      <c r="W74" s="78"/>
    </row>
    <row r="75" spans="1:23" x14ac:dyDescent="0.25">
      <c r="O75" s="2" t="s">
        <v>135</v>
      </c>
      <c r="P75" s="82">
        <f>SUM(P2:P74)</f>
        <v>1698</v>
      </c>
    </row>
  </sheetData>
  <sheetProtection algorithmName="SHA-512" hashValue="XmuCBtTeLKVIcOL/QnZCMI+vMchzxHKKtjYnlwZ5QP0sGhNt2Q8DaubPLEuun/blw3H3VxUAoUMuLVAz9ou1YQ==" saltValue="xhqNRMdKIwUVvcw5jRo0yQ==" spinCount="100000" sheet="1" objects="1" scenarios="1"/>
  <dataValidations count="2">
    <dataValidation type="list" allowBlank="1" showInputMessage="1" showErrorMessage="1" sqref="F2" xr:uid="{1C8D58FE-FD21-4127-9601-FF24B0E73C7E}">
      <formula1>#REF!</formula1>
    </dataValidation>
    <dataValidation type="list" allowBlank="1" showInputMessage="1" showErrorMessage="1" sqref="F3:F8 F11 F21 F26 F45:F46 F50 F57:F58 F62:F64" xr:uid="{836648C0-E0A1-4CDB-B3EC-E5652B68B9C6}">
      <formula1>$D$8:$D$15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61752-5B20-404A-BA2A-4D4C2E7E4591}">
  <dimension ref="A1:M123"/>
  <sheetViews>
    <sheetView workbookViewId="0">
      <selection activeCell="J12" sqref="J12"/>
    </sheetView>
  </sheetViews>
  <sheetFormatPr defaultRowHeight="15" x14ac:dyDescent="0.25"/>
  <cols>
    <col min="1" max="1" width="11.5703125" customWidth="1"/>
    <col min="2" max="2" width="25.42578125" customWidth="1"/>
    <col min="3" max="3" width="8.42578125" customWidth="1"/>
    <col min="5" max="5" width="13" customWidth="1"/>
    <col min="6" max="6" width="22.28515625" customWidth="1"/>
    <col min="7" max="7" width="11" customWidth="1"/>
    <col min="10" max="10" width="43.42578125" style="1" customWidth="1"/>
    <col min="12" max="12" width="36.85546875" style="1" customWidth="1"/>
  </cols>
  <sheetData>
    <row r="1" spans="1:13" x14ac:dyDescent="0.25">
      <c r="A1" s="343" t="s">
        <v>431</v>
      </c>
      <c r="B1" s="343"/>
      <c r="C1" s="343"/>
      <c r="E1" s="343" t="s">
        <v>432</v>
      </c>
      <c r="F1" s="343"/>
      <c r="G1" s="343"/>
      <c r="I1" s="343" t="s">
        <v>1488</v>
      </c>
      <c r="J1" s="343"/>
      <c r="K1" s="343"/>
      <c r="L1" s="343"/>
      <c r="M1" s="343"/>
    </row>
    <row r="2" spans="1:13" ht="27" thickBot="1" x14ac:dyDescent="0.3">
      <c r="A2" s="65" t="s">
        <v>108</v>
      </c>
      <c r="B2" s="66" t="s">
        <v>0</v>
      </c>
      <c r="C2" s="67" t="s">
        <v>5</v>
      </c>
      <c r="E2" s="261" t="s">
        <v>108</v>
      </c>
      <c r="F2" s="262" t="s">
        <v>0</v>
      </c>
      <c r="G2" s="265" t="s">
        <v>5</v>
      </c>
      <c r="I2" s="94"/>
      <c r="J2" s="100"/>
      <c r="K2" s="94"/>
      <c r="L2" s="100"/>
      <c r="M2" s="94"/>
    </row>
    <row r="3" spans="1:13" ht="26.25" x14ac:dyDescent="0.25">
      <c r="A3" s="102" t="s">
        <v>137</v>
      </c>
      <c r="B3" s="102" t="s">
        <v>138</v>
      </c>
      <c r="C3" s="103">
        <v>2</v>
      </c>
      <c r="E3" s="86" t="s">
        <v>440</v>
      </c>
      <c r="F3" s="87" t="s">
        <v>441</v>
      </c>
      <c r="G3" s="88">
        <v>3</v>
      </c>
      <c r="I3" s="94" t="s">
        <v>436</v>
      </c>
      <c r="J3" s="100" t="s">
        <v>433</v>
      </c>
      <c r="K3" s="94">
        <v>879</v>
      </c>
      <c r="L3" s="274" t="s">
        <v>671</v>
      </c>
      <c r="M3" s="116">
        <v>128</v>
      </c>
    </row>
    <row r="4" spans="1:13" ht="26.25" x14ac:dyDescent="0.25">
      <c r="A4" s="102" t="s">
        <v>140</v>
      </c>
      <c r="B4" s="102" t="s">
        <v>141</v>
      </c>
      <c r="C4" s="103">
        <v>1</v>
      </c>
      <c r="E4" s="86" t="s">
        <v>442</v>
      </c>
      <c r="F4" s="89" t="s">
        <v>443</v>
      </c>
      <c r="G4" s="88">
        <v>1</v>
      </c>
      <c r="I4" s="94" t="s">
        <v>437</v>
      </c>
      <c r="J4" s="100" t="s">
        <v>673</v>
      </c>
      <c r="K4" s="94">
        <v>1269</v>
      </c>
      <c r="L4" s="274" t="s">
        <v>672</v>
      </c>
      <c r="M4" s="116">
        <v>153</v>
      </c>
    </row>
    <row r="5" spans="1:13" ht="105" x14ac:dyDescent="0.25">
      <c r="A5" s="102" t="s">
        <v>142</v>
      </c>
      <c r="B5" s="102" t="s">
        <v>143</v>
      </c>
      <c r="C5" s="103">
        <v>2</v>
      </c>
      <c r="E5" s="90" t="s">
        <v>446</v>
      </c>
      <c r="F5" s="91" t="s">
        <v>447</v>
      </c>
      <c r="G5" s="88">
        <v>1</v>
      </c>
      <c r="I5" s="94" t="s">
        <v>668</v>
      </c>
      <c r="J5" s="100" t="s">
        <v>1489</v>
      </c>
      <c r="K5" s="94">
        <v>86</v>
      </c>
      <c r="L5" s="100" t="s">
        <v>1387</v>
      </c>
      <c r="M5" s="116">
        <v>1376</v>
      </c>
    </row>
    <row r="6" spans="1:13" ht="39" x14ac:dyDescent="0.25">
      <c r="A6" s="102" t="s">
        <v>144</v>
      </c>
      <c r="B6" s="102" t="s">
        <v>145</v>
      </c>
      <c r="C6" s="103">
        <v>2</v>
      </c>
      <c r="E6" s="92" t="s">
        <v>448</v>
      </c>
      <c r="F6" s="89" t="s">
        <v>449</v>
      </c>
      <c r="G6" s="88">
        <v>3</v>
      </c>
      <c r="I6" s="94" t="s">
        <v>669</v>
      </c>
      <c r="J6" s="100" t="s">
        <v>434</v>
      </c>
      <c r="K6" s="94">
        <v>1376</v>
      </c>
      <c r="L6" s="100" t="s">
        <v>1490</v>
      </c>
      <c r="M6" s="116">
        <v>1248</v>
      </c>
    </row>
    <row r="7" spans="1:13" ht="75" x14ac:dyDescent="0.25">
      <c r="A7" s="112" t="s">
        <v>151</v>
      </c>
      <c r="B7" s="107" t="s">
        <v>152</v>
      </c>
      <c r="C7" s="105">
        <v>1</v>
      </c>
      <c r="E7" s="96" t="s">
        <v>450</v>
      </c>
      <c r="F7" s="91" t="s">
        <v>451</v>
      </c>
      <c r="G7" s="97">
        <v>1</v>
      </c>
      <c r="I7" s="94" t="s">
        <v>670</v>
      </c>
      <c r="J7" s="100" t="s">
        <v>435</v>
      </c>
      <c r="K7" s="94">
        <v>1248</v>
      </c>
      <c r="L7" s="100" t="s">
        <v>1491</v>
      </c>
      <c r="M7" s="116">
        <v>1095</v>
      </c>
    </row>
    <row r="8" spans="1:13" ht="30" x14ac:dyDescent="0.25">
      <c r="A8" s="102" t="s">
        <v>156</v>
      </c>
      <c r="B8" s="102" t="s">
        <v>157</v>
      </c>
      <c r="C8" s="103">
        <v>1</v>
      </c>
      <c r="E8" s="96" t="s">
        <v>454</v>
      </c>
      <c r="F8" s="100" t="s">
        <v>455</v>
      </c>
      <c r="G8" s="97">
        <v>1</v>
      </c>
      <c r="I8" s="94"/>
      <c r="J8" s="100"/>
      <c r="K8" s="94"/>
      <c r="L8" s="100"/>
      <c r="M8" s="94"/>
    </row>
    <row r="9" spans="1:13" ht="45" x14ac:dyDescent="0.25">
      <c r="A9" s="102" t="s">
        <v>158</v>
      </c>
      <c r="B9" s="102" t="s">
        <v>159</v>
      </c>
      <c r="C9" s="103">
        <v>1</v>
      </c>
      <c r="E9" s="93" t="s">
        <v>456</v>
      </c>
      <c r="F9" s="100" t="s">
        <v>457</v>
      </c>
      <c r="G9" s="88">
        <v>1</v>
      </c>
      <c r="I9" s="94"/>
      <c r="J9" s="100" t="s">
        <v>1493</v>
      </c>
      <c r="K9" s="116">
        <v>1095</v>
      </c>
      <c r="L9" s="100" t="s">
        <v>1492</v>
      </c>
      <c r="M9" s="116">
        <v>91.25</v>
      </c>
    </row>
    <row r="10" spans="1:13" ht="39" x14ac:dyDescent="0.25">
      <c r="A10" s="112" t="s">
        <v>160</v>
      </c>
      <c r="B10" s="107" t="s">
        <v>161</v>
      </c>
      <c r="C10" s="105">
        <v>2</v>
      </c>
      <c r="E10" s="96" t="s">
        <v>458</v>
      </c>
      <c r="F10" s="100" t="s">
        <v>459</v>
      </c>
      <c r="G10" s="97">
        <v>1</v>
      </c>
      <c r="J10"/>
    </row>
    <row r="11" spans="1:13" ht="39" x14ac:dyDescent="0.25">
      <c r="A11" s="112" t="s">
        <v>162</v>
      </c>
      <c r="B11" s="107" t="s">
        <v>163</v>
      </c>
      <c r="C11" s="105">
        <v>1</v>
      </c>
      <c r="E11" s="95" t="s">
        <v>462</v>
      </c>
      <c r="F11" s="87" t="s">
        <v>463</v>
      </c>
      <c r="G11" s="88">
        <v>1</v>
      </c>
      <c r="J11"/>
    </row>
    <row r="12" spans="1:13" ht="39" x14ac:dyDescent="0.25">
      <c r="A12" s="111" t="s">
        <v>166</v>
      </c>
      <c r="B12" s="107" t="s">
        <v>167</v>
      </c>
      <c r="C12" s="105">
        <v>4</v>
      </c>
      <c r="E12" s="96" t="s">
        <v>464</v>
      </c>
      <c r="F12" s="91" t="s">
        <v>465</v>
      </c>
      <c r="G12" s="97">
        <v>1</v>
      </c>
      <c r="J12"/>
    </row>
    <row r="13" spans="1:13" ht="39" x14ac:dyDescent="0.25">
      <c r="A13" s="112" t="s">
        <v>169</v>
      </c>
      <c r="B13" s="107" t="s">
        <v>170</v>
      </c>
      <c r="C13" s="105">
        <v>2</v>
      </c>
      <c r="E13" s="92" t="s">
        <v>466</v>
      </c>
      <c r="F13" s="87" t="s">
        <v>467</v>
      </c>
      <c r="G13" s="88">
        <v>2</v>
      </c>
    </row>
    <row r="14" spans="1:13" ht="26.25" x14ac:dyDescent="0.25">
      <c r="A14" s="111" t="s">
        <v>171</v>
      </c>
      <c r="B14" s="107" t="s">
        <v>172</v>
      </c>
      <c r="C14" s="105">
        <v>4</v>
      </c>
      <c r="E14" s="95" t="s">
        <v>468</v>
      </c>
      <c r="F14" s="87" t="s">
        <v>469</v>
      </c>
      <c r="G14" s="98">
        <v>1</v>
      </c>
    </row>
    <row r="15" spans="1:13" ht="60" x14ac:dyDescent="0.25">
      <c r="A15" s="102" t="s">
        <v>173</v>
      </c>
      <c r="B15" s="102" t="s">
        <v>174</v>
      </c>
      <c r="C15" s="103">
        <v>1</v>
      </c>
      <c r="E15" s="94" t="s">
        <v>470</v>
      </c>
      <c r="F15" s="100" t="s">
        <v>471</v>
      </c>
      <c r="G15" s="98">
        <v>2</v>
      </c>
      <c r="J15"/>
    </row>
    <row r="16" spans="1:13" ht="30" x14ac:dyDescent="0.25">
      <c r="A16" s="102" t="s">
        <v>187</v>
      </c>
      <c r="B16" s="102" t="s">
        <v>188</v>
      </c>
      <c r="C16" s="103">
        <v>2</v>
      </c>
      <c r="E16" s="94" t="s">
        <v>472</v>
      </c>
      <c r="F16" s="100" t="s">
        <v>473</v>
      </c>
      <c r="G16" s="99">
        <v>1</v>
      </c>
    </row>
    <row r="17" spans="1:10" ht="45" x14ac:dyDescent="0.25">
      <c r="A17" s="102" t="s">
        <v>189</v>
      </c>
      <c r="B17" s="102" t="s">
        <v>190</v>
      </c>
      <c r="C17" s="103">
        <v>2</v>
      </c>
      <c r="E17" s="100" t="s">
        <v>478</v>
      </c>
      <c r="F17" s="100" t="s">
        <v>479</v>
      </c>
      <c r="G17" s="98">
        <v>1</v>
      </c>
    </row>
    <row r="18" spans="1:10" ht="45" x14ac:dyDescent="0.25">
      <c r="A18" s="102" t="s">
        <v>191</v>
      </c>
      <c r="B18" s="102" t="s">
        <v>192</v>
      </c>
      <c r="C18" s="103">
        <v>2</v>
      </c>
      <c r="E18" s="94" t="s">
        <v>482</v>
      </c>
      <c r="F18" s="100" t="s">
        <v>483</v>
      </c>
      <c r="G18" s="98">
        <v>4</v>
      </c>
    </row>
    <row r="19" spans="1:10" ht="39" x14ac:dyDescent="0.25">
      <c r="A19" s="102" t="s">
        <v>199</v>
      </c>
      <c r="B19" s="102" t="s">
        <v>200</v>
      </c>
      <c r="C19" s="103">
        <v>1</v>
      </c>
      <c r="E19" s="95" t="s">
        <v>486</v>
      </c>
      <c r="F19" s="87" t="s">
        <v>487</v>
      </c>
      <c r="G19" s="98">
        <v>2</v>
      </c>
    </row>
    <row r="20" spans="1:10" ht="51.75" x14ac:dyDescent="0.25">
      <c r="A20" s="102" t="s">
        <v>205</v>
      </c>
      <c r="B20" s="102" t="s">
        <v>206</v>
      </c>
      <c r="C20" s="103">
        <v>2</v>
      </c>
      <c r="E20" s="92" t="s">
        <v>488</v>
      </c>
      <c r="F20" s="87" t="s">
        <v>489</v>
      </c>
      <c r="G20" s="223">
        <v>2</v>
      </c>
      <c r="J20"/>
    </row>
    <row r="21" spans="1:10" ht="60" x14ac:dyDescent="0.25">
      <c r="A21" s="102" t="s">
        <v>207</v>
      </c>
      <c r="B21" s="102" t="s">
        <v>208</v>
      </c>
      <c r="C21" s="103">
        <v>1</v>
      </c>
      <c r="E21" s="94" t="s">
        <v>496</v>
      </c>
      <c r="F21" s="100" t="s">
        <v>497</v>
      </c>
      <c r="G21" s="98">
        <v>2</v>
      </c>
      <c r="J21"/>
    </row>
    <row r="22" spans="1:10" ht="45" x14ac:dyDescent="0.25">
      <c r="A22" s="102" t="s">
        <v>209</v>
      </c>
      <c r="B22" s="102" t="s">
        <v>210</v>
      </c>
      <c r="C22" s="103">
        <v>1</v>
      </c>
      <c r="E22" s="96" t="s">
        <v>500</v>
      </c>
      <c r="F22" s="100" t="s">
        <v>501</v>
      </c>
      <c r="G22" s="99">
        <v>1</v>
      </c>
      <c r="J22"/>
    </row>
    <row r="23" spans="1:10" ht="39" x14ac:dyDescent="0.25">
      <c r="A23" s="102" t="s">
        <v>213</v>
      </c>
      <c r="B23" s="102" t="s">
        <v>214</v>
      </c>
      <c r="C23" s="103">
        <v>1</v>
      </c>
      <c r="E23" s="91" t="s">
        <v>502</v>
      </c>
      <c r="F23" s="87" t="s">
        <v>503</v>
      </c>
      <c r="G23" s="98">
        <v>1</v>
      </c>
      <c r="J23"/>
    </row>
    <row r="24" spans="1:10" ht="39" x14ac:dyDescent="0.25">
      <c r="A24" s="102" t="s">
        <v>215</v>
      </c>
      <c r="B24" s="102" t="s">
        <v>216</v>
      </c>
      <c r="C24" s="103">
        <v>3</v>
      </c>
      <c r="E24" s="96" t="s">
        <v>504</v>
      </c>
      <c r="F24" s="87" t="s">
        <v>505</v>
      </c>
      <c r="G24" s="97">
        <v>1</v>
      </c>
      <c r="J24"/>
    </row>
    <row r="25" spans="1:10" ht="51.75" x14ac:dyDescent="0.25">
      <c r="A25" s="102" t="s">
        <v>221</v>
      </c>
      <c r="B25" s="100" t="s">
        <v>222</v>
      </c>
      <c r="C25" s="103">
        <v>4</v>
      </c>
      <c r="E25" s="96" t="s">
        <v>506</v>
      </c>
      <c r="F25" s="87" t="s">
        <v>507</v>
      </c>
      <c r="G25" s="97">
        <v>1</v>
      </c>
    </row>
    <row r="26" spans="1:10" ht="30" x14ac:dyDescent="0.25">
      <c r="A26" s="102" t="s">
        <v>223</v>
      </c>
      <c r="B26" s="100" t="s">
        <v>224</v>
      </c>
      <c r="C26" s="103">
        <v>3</v>
      </c>
      <c r="E26" s="91" t="s">
        <v>508</v>
      </c>
      <c r="F26" s="87" t="s">
        <v>509</v>
      </c>
      <c r="G26" s="98">
        <v>3</v>
      </c>
    </row>
    <row r="27" spans="1:10" ht="39" x14ac:dyDescent="0.25">
      <c r="A27" s="102" t="s">
        <v>229</v>
      </c>
      <c r="B27" s="102" t="s">
        <v>230</v>
      </c>
      <c r="C27" s="103">
        <v>4</v>
      </c>
      <c r="E27" s="91" t="s">
        <v>510</v>
      </c>
      <c r="F27" s="87" t="s">
        <v>511</v>
      </c>
      <c r="G27" s="98">
        <v>3</v>
      </c>
    </row>
    <row r="28" spans="1:10" ht="45" x14ac:dyDescent="0.25">
      <c r="A28" s="102" t="s">
        <v>236</v>
      </c>
      <c r="B28" s="102" t="s">
        <v>237</v>
      </c>
      <c r="C28" s="103">
        <v>2</v>
      </c>
      <c r="E28" s="96" t="s">
        <v>514</v>
      </c>
      <c r="F28" s="91" t="s">
        <v>515</v>
      </c>
      <c r="G28" s="97">
        <v>2</v>
      </c>
      <c r="J28"/>
    </row>
    <row r="29" spans="1:10" ht="39" x14ac:dyDescent="0.25">
      <c r="A29" s="102" t="s">
        <v>240</v>
      </c>
      <c r="B29" s="102" t="s">
        <v>241</v>
      </c>
      <c r="C29" s="103">
        <v>1</v>
      </c>
      <c r="E29" s="91" t="s">
        <v>518</v>
      </c>
      <c r="F29" s="87" t="s">
        <v>519</v>
      </c>
      <c r="G29" s="88">
        <v>1</v>
      </c>
      <c r="J29"/>
    </row>
    <row r="30" spans="1:10" ht="45" x14ac:dyDescent="0.25">
      <c r="A30" s="102" t="s">
        <v>242</v>
      </c>
      <c r="B30" s="102" t="s">
        <v>243</v>
      </c>
      <c r="C30" s="103">
        <v>1</v>
      </c>
      <c r="E30" s="96" t="s">
        <v>520</v>
      </c>
      <c r="F30" s="91" t="s">
        <v>521</v>
      </c>
      <c r="G30" s="97">
        <v>1</v>
      </c>
      <c r="J30"/>
    </row>
    <row r="31" spans="1:10" ht="51.75" x14ac:dyDescent="0.25">
      <c r="A31" s="102" t="s">
        <v>246</v>
      </c>
      <c r="B31" s="102" t="s">
        <v>247</v>
      </c>
      <c r="C31" s="103">
        <v>1</v>
      </c>
      <c r="E31" s="101" t="s">
        <v>522</v>
      </c>
      <c r="F31" s="102" t="s">
        <v>523</v>
      </c>
      <c r="G31" s="103">
        <v>2</v>
      </c>
      <c r="J31"/>
    </row>
    <row r="32" spans="1:10" ht="39" x14ac:dyDescent="0.25">
      <c r="A32" s="221" t="s">
        <v>249</v>
      </c>
      <c r="B32" s="91" t="s">
        <v>250</v>
      </c>
      <c r="C32" s="97">
        <v>1</v>
      </c>
      <c r="E32" s="101" t="s">
        <v>526</v>
      </c>
      <c r="F32" s="102" t="s">
        <v>527</v>
      </c>
      <c r="G32" s="103">
        <v>1</v>
      </c>
    </row>
    <row r="33" spans="1:10" ht="39" x14ac:dyDescent="0.25">
      <c r="A33" s="102" t="s">
        <v>251</v>
      </c>
      <c r="B33" s="102" t="s">
        <v>252</v>
      </c>
      <c r="C33" s="103">
        <v>1</v>
      </c>
      <c r="E33" s="101" t="s">
        <v>534</v>
      </c>
      <c r="F33" s="102" t="s">
        <v>535</v>
      </c>
      <c r="G33" s="103">
        <v>1</v>
      </c>
      <c r="J33"/>
    </row>
    <row r="34" spans="1:10" ht="39" x14ac:dyDescent="0.25">
      <c r="A34" s="102" t="s">
        <v>253</v>
      </c>
      <c r="B34" s="102" t="s">
        <v>254</v>
      </c>
      <c r="C34" s="103">
        <v>1</v>
      </c>
      <c r="E34" s="106" t="s">
        <v>538</v>
      </c>
      <c r="F34" s="102" t="s">
        <v>539</v>
      </c>
      <c r="G34" s="103">
        <v>1</v>
      </c>
      <c r="J34"/>
    </row>
    <row r="35" spans="1:10" ht="51.75" x14ac:dyDescent="0.25">
      <c r="A35" s="102" t="s">
        <v>257</v>
      </c>
      <c r="B35" s="102" t="s">
        <v>258</v>
      </c>
      <c r="C35" s="103">
        <v>1</v>
      </c>
      <c r="E35" s="96" t="s">
        <v>538</v>
      </c>
      <c r="F35" s="87" t="s">
        <v>542</v>
      </c>
      <c r="G35" s="97">
        <v>1</v>
      </c>
    </row>
    <row r="36" spans="1:10" ht="60" x14ac:dyDescent="0.25">
      <c r="A36" s="102" t="s">
        <v>259</v>
      </c>
      <c r="B36" s="102" t="s">
        <v>226</v>
      </c>
      <c r="C36" s="103">
        <v>3</v>
      </c>
      <c r="E36" s="96" t="s">
        <v>543</v>
      </c>
      <c r="F36" s="237" t="s">
        <v>544</v>
      </c>
      <c r="G36" s="97">
        <v>1</v>
      </c>
    </row>
    <row r="37" spans="1:10" ht="39" x14ac:dyDescent="0.25">
      <c r="A37" s="102" t="s">
        <v>261</v>
      </c>
      <c r="B37" s="102" t="s">
        <v>262</v>
      </c>
      <c r="C37" s="103">
        <v>2</v>
      </c>
      <c r="E37" s="96" t="s">
        <v>545</v>
      </c>
      <c r="F37" s="87" t="s">
        <v>546</v>
      </c>
      <c r="G37" s="97">
        <v>1</v>
      </c>
    </row>
    <row r="38" spans="1:10" ht="39" x14ac:dyDescent="0.25">
      <c r="A38" s="102" t="s">
        <v>263</v>
      </c>
      <c r="B38" s="102" t="s">
        <v>264</v>
      </c>
      <c r="C38" s="103">
        <v>2</v>
      </c>
      <c r="E38" s="96" t="s">
        <v>547</v>
      </c>
      <c r="F38" s="87" t="s">
        <v>548</v>
      </c>
      <c r="G38" s="97">
        <v>1</v>
      </c>
      <c r="J38"/>
    </row>
    <row r="39" spans="1:10" ht="39" x14ac:dyDescent="0.25">
      <c r="A39" s="102" t="s">
        <v>265</v>
      </c>
      <c r="B39" s="102" t="s">
        <v>266</v>
      </c>
      <c r="C39" s="103">
        <v>2</v>
      </c>
      <c r="E39" s="91" t="s">
        <v>549</v>
      </c>
      <c r="F39" s="87" t="s">
        <v>550</v>
      </c>
      <c r="G39" s="97">
        <v>2</v>
      </c>
    </row>
    <row r="40" spans="1:10" ht="26.25" x14ac:dyDescent="0.25">
      <c r="A40" s="102" t="s">
        <v>267</v>
      </c>
      <c r="B40" s="102" t="s">
        <v>268</v>
      </c>
      <c r="C40" s="103">
        <v>1</v>
      </c>
      <c r="E40" s="104" t="s">
        <v>551</v>
      </c>
      <c r="F40" s="81" t="s">
        <v>552</v>
      </c>
      <c r="G40" s="105">
        <v>2</v>
      </c>
    </row>
    <row r="41" spans="1:10" ht="39" x14ac:dyDescent="0.25">
      <c r="A41" s="102" t="s">
        <v>270</v>
      </c>
      <c r="B41" s="102" t="s">
        <v>271</v>
      </c>
      <c r="C41" s="103">
        <v>3</v>
      </c>
      <c r="E41" s="106" t="s">
        <v>557</v>
      </c>
      <c r="F41" s="102" t="s">
        <v>558</v>
      </c>
      <c r="G41" s="103">
        <v>3</v>
      </c>
      <c r="J41"/>
    </row>
    <row r="42" spans="1:10" ht="51.75" x14ac:dyDescent="0.25">
      <c r="A42" s="102" t="s">
        <v>272</v>
      </c>
      <c r="B42" s="102" t="s">
        <v>273</v>
      </c>
      <c r="C42" s="103">
        <v>2</v>
      </c>
      <c r="E42" s="106" t="s">
        <v>559</v>
      </c>
      <c r="F42" s="102" t="s">
        <v>560</v>
      </c>
      <c r="G42" s="103">
        <v>2</v>
      </c>
      <c r="J42"/>
    </row>
    <row r="43" spans="1:10" ht="64.5" x14ac:dyDescent="0.25">
      <c r="A43" s="102" t="s">
        <v>274</v>
      </c>
      <c r="B43" s="102" t="s">
        <v>275</v>
      </c>
      <c r="C43" s="103">
        <v>4</v>
      </c>
      <c r="E43" s="106" t="s">
        <v>561</v>
      </c>
      <c r="F43" s="102" t="s">
        <v>562</v>
      </c>
      <c r="G43" s="103">
        <v>1</v>
      </c>
    </row>
    <row r="44" spans="1:10" ht="26.25" x14ac:dyDescent="0.25">
      <c r="A44" s="102" t="s">
        <v>276</v>
      </c>
      <c r="B44" s="102" t="s">
        <v>277</v>
      </c>
      <c r="C44" s="103">
        <v>1</v>
      </c>
      <c r="E44" s="104" t="s">
        <v>563</v>
      </c>
      <c r="F44" s="107" t="s">
        <v>564</v>
      </c>
      <c r="G44" s="105">
        <v>4</v>
      </c>
    </row>
    <row r="45" spans="1:10" ht="39" x14ac:dyDescent="0.25">
      <c r="A45" s="221" t="s">
        <v>278</v>
      </c>
      <c r="B45" s="91" t="s">
        <v>279</v>
      </c>
      <c r="C45" s="97">
        <v>4</v>
      </c>
      <c r="E45" s="106" t="s">
        <v>567</v>
      </c>
      <c r="F45" s="102" t="s">
        <v>568</v>
      </c>
      <c r="G45" s="103">
        <v>3</v>
      </c>
      <c r="J45"/>
    </row>
    <row r="46" spans="1:10" ht="90" x14ac:dyDescent="0.25">
      <c r="A46" s="221" t="s">
        <v>282</v>
      </c>
      <c r="B46" s="91" t="s">
        <v>283</v>
      </c>
      <c r="C46" s="97">
        <v>2</v>
      </c>
      <c r="E46" s="106" t="s">
        <v>569</v>
      </c>
      <c r="F46" s="100" t="s">
        <v>570</v>
      </c>
      <c r="G46" s="103">
        <v>3</v>
      </c>
      <c r="J46"/>
    </row>
    <row r="47" spans="1:10" ht="45" x14ac:dyDescent="0.25">
      <c r="A47" s="221" t="s">
        <v>284</v>
      </c>
      <c r="B47" s="91" t="s">
        <v>285</v>
      </c>
      <c r="C47" s="97">
        <v>1</v>
      </c>
      <c r="E47" s="96" t="s">
        <v>571</v>
      </c>
      <c r="F47" s="87" t="s">
        <v>572</v>
      </c>
      <c r="G47" s="97">
        <v>1</v>
      </c>
    </row>
    <row r="48" spans="1:10" ht="45" x14ac:dyDescent="0.25">
      <c r="A48" s="221" t="s">
        <v>286</v>
      </c>
      <c r="B48" s="91" t="s">
        <v>287</v>
      </c>
      <c r="C48" s="103">
        <v>3</v>
      </c>
      <c r="E48" s="106" t="s">
        <v>573</v>
      </c>
      <c r="F48" s="102" t="s">
        <v>574</v>
      </c>
      <c r="G48" s="103">
        <v>2</v>
      </c>
      <c r="J48"/>
    </row>
    <row r="49" spans="1:10" ht="51.75" x14ac:dyDescent="0.25">
      <c r="A49" s="102" t="s">
        <v>291</v>
      </c>
      <c r="B49" s="102" t="s">
        <v>292</v>
      </c>
      <c r="C49" s="103">
        <v>3</v>
      </c>
      <c r="E49" s="106" t="s">
        <v>591</v>
      </c>
      <c r="F49" s="102" t="s">
        <v>592</v>
      </c>
      <c r="G49" s="103">
        <v>1</v>
      </c>
    </row>
    <row r="50" spans="1:10" ht="51.75" x14ac:dyDescent="0.25">
      <c r="A50" s="102" t="s">
        <v>295</v>
      </c>
      <c r="B50" s="102" t="s">
        <v>296</v>
      </c>
      <c r="C50" s="103">
        <v>2</v>
      </c>
      <c r="E50" s="106" t="s">
        <v>597</v>
      </c>
      <c r="F50" s="102" t="s">
        <v>598</v>
      </c>
      <c r="G50" s="103">
        <v>2</v>
      </c>
      <c r="J50"/>
    </row>
    <row r="51" spans="1:10" ht="39" x14ac:dyDescent="0.25">
      <c r="A51" s="102" t="s">
        <v>297</v>
      </c>
      <c r="B51" s="102" t="s">
        <v>298</v>
      </c>
      <c r="C51" s="103">
        <v>2</v>
      </c>
      <c r="E51" s="106" t="s">
        <v>600</v>
      </c>
      <c r="F51" s="102" t="s">
        <v>601</v>
      </c>
      <c r="G51" s="103">
        <v>2</v>
      </c>
    </row>
    <row r="52" spans="1:10" ht="39" x14ac:dyDescent="0.25">
      <c r="A52" s="102" t="s">
        <v>299</v>
      </c>
      <c r="B52" s="102" t="s">
        <v>300</v>
      </c>
      <c r="C52" s="103">
        <v>1</v>
      </c>
      <c r="E52" s="106" t="s">
        <v>604</v>
      </c>
      <c r="F52" s="102" t="s">
        <v>605</v>
      </c>
      <c r="G52" s="103">
        <v>1</v>
      </c>
    </row>
    <row r="53" spans="1:10" ht="39" x14ac:dyDescent="0.25">
      <c r="A53" s="102" t="s">
        <v>301</v>
      </c>
      <c r="B53" s="102" t="s">
        <v>302</v>
      </c>
      <c r="C53" s="103">
        <v>3</v>
      </c>
      <c r="E53" s="104" t="s">
        <v>606</v>
      </c>
      <c r="F53" s="81" t="s">
        <v>607</v>
      </c>
      <c r="G53" s="105">
        <v>1</v>
      </c>
      <c r="J53"/>
    </row>
    <row r="54" spans="1:10" ht="51.75" x14ac:dyDescent="0.25">
      <c r="A54" s="102" t="s">
        <v>303</v>
      </c>
      <c r="B54" s="102" t="s">
        <v>304</v>
      </c>
      <c r="C54" s="103">
        <v>2</v>
      </c>
      <c r="E54" s="108" t="s">
        <v>608</v>
      </c>
      <c r="F54" s="102" t="s">
        <v>609</v>
      </c>
      <c r="G54" s="103">
        <v>1</v>
      </c>
    </row>
    <row r="55" spans="1:10" ht="39" x14ac:dyDescent="0.25">
      <c r="A55" s="102" t="s">
        <v>305</v>
      </c>
      <c r="B55" s="102" t="s">
        <v>306</v>
      </c>
      <c r="C55" s="103">
        <v>1</v>
      </c>
      <c r="E55" s="109" t="s">
        <v>612</v>
      </c>
      <c r="F55" s="107" t="s">
        <v>613</v>
      </c>
      <c r="G55" s="105">
        <v>2</v>
      </c>
    </row>
    <row r="56" spans="1:10" ht="39" x14ac:dyDescent="0.25">
      <c r="A56" s="102" t="s">
        <v>307</v>
      </c>
      <c r="B56" s="102" t="s">
        <v>308</v>
      </c>
      <c r="C56" s="103">
        <v>4</v>
      </c>
      <c r="E56" s="102" t="s">
        <v>614</v>
      </c>
      <c r="F56" s="102" t="s">
        <v>615</v>
      </c>
      <c r="G56" s="103">
        <v>1</v>
      </c>
    </row>
    <row r="57" spans="1:10" ht="51.75" x14ac:dyDescent="0.25">
      <c r="A57" s="102" t="s">
        <v>309</v>
      </c>
      <c r="B57" s="102" t="s">
        <v>310</v>
      </c>
      <c r="C57" s="103">
        <v>1</v>
      </c>
      <c r="E57" s="111" t="s">
        <v>197</v>
      </c>
      <c r="F57" s="107" t="s">
        <v>618</v>
      </c>
      <c r="G57" s="105">
        <v>4</v>
      </c>
    </row>
    <row r="58" spans="1:10" ht="51.75" x14ac:dyDescent="0.25">
      <c r="A58" s="102" t="s">
        <v>311</v>
      </c>
      <c r="B58" s="102" t="s">
        <v>312</v>
      </c>
      <c r="C58" s="103">
        <v>1</v>
      </c>
      <c r="E58" s="102" t="s">
        <v>619</v>
      </c>
      <c r="F58" s="102" t="s">
        <v>620</v>
      </c>
      <c r="G58" s="103">
        <v>2</v>
      </c>
      <c r="J58"/>
    </row>
    <row r="59" spans="1:10" ht="39" x14ac:dyDescent="0.25">
      <c r="A59" s="102" t="s">
        <v>313</v>
      </c>
      <c r="B59" s="102" t="s">
        <v>314</v>
      </c>
      <c r="C59" s="103">
        <v>4</v>
      </c>
      <c r="E59" s="102" t="s">
        <v>621</v>
      </c>
      <c r="F59" s="102" t="s">
        <v>622</v>
      </c>
      <c r="G59" s="103">
        <v>3</v>
      </c>
    </row>
    <row r="60" spans="1:10" ht="39" x14ac:dyDescent="0.25">
      <c r="A60" s="102" t="s">
        <v>315</v>
      </c>
      <c r="B60" s="102" t="s">
        <v>316</v>
      </c>
      <c r="C60" s="103">
        <v>1</v>
      </c>
      <c r="E60" s="112" t="s">
        <v>623</v>
      </c>
      <c r="F60" s="81" t="s">
        <v>624</v>
      </c>
      <c r="G60" s="105">
        <v>1</v>
      </c>
    </row>
    <row r="61" spans="1:10" ht="39" x14ac:dyDescent="0.25">
      <c r="A61" s="102" t="s">
        <v>317</v>
      </c>
      <c r="B61" s="102" t="s">
        <v>318</v>
      </c>
      <c r="C61" s="103">
        <v>3</v>
      </c>
      <c r="E61" s="102" t="s">
        <v>625</v>
      </c>
      <c r="F61" s="102" t="s">
        <v>626</v>
      </c>
      <c r="G61" s="103">
        <v>1</v>
      </c>
    </row>
    <row r="62" spans="1:10" ht="39" x14ac:dyDescent="0.25">
      <c r="A62" s="102" t="s">
        <v>319</v>
      </c>
      <c r="B62" s="102" t="s">
        <v>320</v>
      </c>
      <c r="C62" s="103">
        <v>1</v>
      </c>
      <c r="E62" s="102" t="s">
        <v>627</v>
      </c>
      <c r="F62" s="102" t="s">
        <v>628</v>
      </c>
      <c r="G62" s="103">
        <v>3</v>
      </c>
    </row>
    <row r="63" spans="1:10" ht="51.75" x14ac:dyDescent="0.25">
      <c r="A63" s="102" t="s">
        <v>321</v>
      </c>
      <c r="B63" s="102" t="s">
        <v>322</v>
      </c>
      <c r="C63" s="103">
        <v>2</v>
      </c>
      <c r="E63" s="113" t="s">
        <v>631</v>
      </c>
      <c r="F63" s="102" t="s">
        <v>632</v>
      </c>
      <c r="G63" s="103">
        <v>2</v>
      </c>
    </row>
    <row r="64" spans="1:10" ht="26.25" x14ac:dyDescent="0.25">
      <c r="A64" s="102" t="s">
        <v>325</v>
      </c>
      <c r="B64" s="102" t="s">
        <v>326</v>
      </c>
      <c r="C64" s="103">
        <v>2</v>
      </c>
      <c r="E64" s="102" t="s">
        <v>633</v>
      </c>
      <c r="F64" s="102" t="s">
        <v>634</v>
      </c>
      <c r="G64" s="103">
        <v>3</v>
      </c>
    </row>
    <row r="65" spans="1:10" ht="39" x14ac:dyDescent="0.25">
      <c r="A65" s="102" t="s">
        <v>327</v>
      </c>
      <c r="B65" s="102" t="s">
        <v>328</v>
      </c>
      <c r="C65" s="103">
        <v>2</v>
      </c>
      <c r="E65" s="102" t="s">
        <v>635</v>
      </c>
      <c r="F65" s="102" t="s">
        <v>636</v>
      </c>
      <c r="G65" s="103">
        <v>1</v>
      </c>
    </row>
    <row r="66" spans="1:10" ht="39" x14ac:dyDescent="0.25">
      <c r="A66" s="102" t="s">
        <v>329</v>
      </c>
      <c r="B66" s="102" t="s">
        <v>330</v>
      </c>
      <c r="C66" s="103">
        <v>1</v>
      </c>
      <c r="E66" s="102" t="s">
        <v>637</v>
      </c>
      <c r="F66" s="102" t="s">
        <v>638</v>
      </c>
      <c r="G66" s="103">
        <v>2</v>
      </c>
    </row>
    <row r="67" spans="1:10" ht="39" x14ac:dyDescent="0.25">
      <c r="A67" s="102" t="s">
        <v>331</v>
      </c>
      <c r="B67" s="102" t="s">
        <v>332</v>
      </c>
      <c r="C67" s="103">
        <v>1</v>
      </c>
      <c r="E67" s="102" t="s">
        <v>639</v>
      </c>
      <c r="F67" s="102" t="s">
        <v>640</v>
      </c>
      <c r="G67" s="103">
        <v>3</v>
      </c>
    </row>
    <row r="68" spans="1:10" ht="64.5" x14ac:dyDescent="0.25">
      <c r="A68" s="102" t="s">
        <v>333</v>
      </c>
      <c r="B68" s="102" t="s">
        <v>334</v>
      </c>
      <c r="C68" s="103">
        <v>2</v>
      </c>
      <c r="E68" s="279" t="s">
        <v>641</v>
      </c>
      <c r="F68" s="91" t="s">
        <v>642</v>
      </c>
      <c r="G68" s="97">
        <v>2</v>
      </c>
    </row>
    <row r="69" spans="1:10" ht="51.75" x14ac:dyDescent="0.25">
      <c r="A69" s="102" t="s">
        <v>335</v>
      </c>
      <c r="B69" s="102" t="s">
        <v>336</v>
      </c>
      <c r="C69" s="103">
        <v>3</v>
      </c>
      <c r="E69" s="112" t="s">
        <v>643</v>
      </c>
      <c r="F69" s="81" t="s">
        <v>644</v>
      </c>
      <c r="G69" s="105">
        <v>3</v>
      </c>
    </row>
    <row r="70" spans="1:10" ht="60" x14ac:dyDescent="0.25">
      <c r="A70" s="102" t="s">
        <v>340</v>
      </c>
      <c r="B70" s="102" t="s">
        <v>341</v>
      </c>
      <c r="C70" s="103">
        <v>1</v>
      </c>
      <c r="E70" s="94" t="s">
        <v>647</v>
      </c>
      <c r="F70" s="100" t="s">
        <v>648</v>
      </c>
      <c r="G70" s="103">
        <v>1</v>
      </c>
      <c r="J70"/>
    </row>
    <row r="71" spans="1:10" ht="39" x14ac:dyDescent="0.25">
      <c r="A71" s="102" t="s">
        <v>342</v>
      </c>
      <c r="B71" s="102" t="s">
        <v>343</v>
      </c>
      <c r="C71" s="103">
        <v>1</v>
      </c>
      <c r="E71" s="96" t="s">
        <v>649</v>
      </c>
      <c r="F71" s="87" t="s">
        <v>650</v>
      </c>
      <c r="G71" s="97">
        <v>1</v>
      </c>
    </row>
    <row r="72" spans="1:10" ht="39" x14ac:dyDescent="0.25">
      <c r="A72" s="102" t="s">
        <v>344</v>
      </c>
      <c r="B72" s="102" t="s">
        <v>345</v>
      </c>
      <c r="C72" s="103">
        <v>1</v>
      </c>
      <c r="E72" s="102" t="s">
        <v>651</v>
      </c>
      <c r="F72" s="102" t="s">
        <v>652</v>
      </c>
      <c r="G72" s="103">
        <v>3</v>
      </c>
    </row>
    <row r="73" spans="1:10" ht="39" x14ac:dyDescent="0.25">
      <c r="A73" s="102" t="s">
        <v>346</v>
      </c>
      <c r="B73" s="102" t="s">
        <v>347</v>
      </c>
      <c r="C73" s="103">
        <v>1</v>
      </c>
      <c r="E73" s="102" t="s">
        <v>653</v>
      </c>
      <c r="F73" s="102" t="s">
        <v>654</v>
      </c>
      <c r="G73" s="103">
        <v>1</v>
      </c>
    </row>
    <row r="74" spans="1:10" ht="39" x14ac:dyDescent="0.25">
      <c r="A74" s="102" t="s">
        <v>348</v>
      </c>
      <c r="B74" s="102" t="s">
        <v>349</v>
      </c>
      <c r="C74" s="103">
        <v>1</v>
      </c>
      <c r="E74" s="96" t="s">
        <v>658</v>
      </c>
      <c r="F74" s="87" t="s">
        <v>659</v>
      </c>
      <c r="G74" s="97">
        <v>1</v>
      </c>
      <c r="J74"/>
    </row>
    <row r="75" spans="1:10" ht="39" x14ac:dyDescent="0.25">
      <c r="A75" s="102" t="s">
        <v>352</v>
      </c>
      <c r="B75" s="102" t="s">
        <v>353</v>
      </c>
      <c r="C75" s="103">
        <v>1</v>
      </c>
      <c r="E75" s="102" t="s">
        <v>660</v>
      </c>
      <c r="F75" s="102" t="s">
        <v>661</v>
      </c>
      <c r="G75" s="103">
        <v>1</v>
      </c>
    </row>
    <row r="76" spans="1:10" ht="51.75" x14ac:dyDescent="0.25">
      <c r="A76" s="102" t="s">
        <v>356</v>
      </c>
      <c r="B76" s="102" t="s">
        <v>357</v>
      </c>
      <c r="C76" s="103">
        <v>1</v>
      </c>
      <c r="E76" s="102" t="s">
        <v>662</v>
      </c>
      <c r="F76" s="102" t="s">
        <v>663</v>
      </c>
      <c r="G76" s="103">
        <v>1</v>
      </c>
      <c r="J76"/>
    </row>
    <row r="77" spans="1:10" ht="26.25" x14ac:dyDescent="0.25">
      <c r="A77" s="102" t="s">
        <v>358</v>
      </c>
      <c r="B77" s="102" t="s">
        <v>359</v>
      </c>
      <c r="C77" s="103">
        <v>2</v>
      </c>
      <c r="E77" s="102" t="s">
        <v>664</v>
      </c>
      <c r="F77" s="102" t="s">
        <v>665</v>
      </c>
      <c r="G77" s="103">
        <v>1</v>
      </c>
    </row>
    <row r="78" spans="1:10" ht="26.25" x14ac:dyDescent="0.25">
      <c r="A78" s="102" t="s">
        <v>360</v>
      </c>
      <c r="B78" s="102" t="s">
        <v>361</v>
      </c>
      <c r="C78" s="103">
        <v>4</v>
      </c>
    </row>
    <row r="79" spans="1:10" ht="39" x14ac:dyDescent="0.25">
      <c r="A79" s="102" t="s">
        <v>362</v>
      </c>
      <c r="B79" s="102" t="s">
        <v>363</v>
      </c>
      <c r="C79" s="103">
        <v>1</v>
      </c>
      <c r="F79" s="278" t="s">
        <v>135</v>
      </c>
      <c r="G79" s="82">
        <f>SUM(G3:G78)</f>
        <v>128</v>
      </c>
    </row>
    <row r="80" spans="1:10" ht="26.25" x14ac:dyDescent="0.25">
      <c r="A80" s="102" t="s">
        <v>366</v>
      </c>
      <c r="B80" s="102" t="s">
        <v>367</v>
      </c>
      <c r="C80" s="103">
        <v>1</v>
      </c>
    </row>
    <row r="81" spans="1:10" ht="26.25" x14ac:dyDescent="0.25">
      <c r="A81" s="102" t="s">
        <v>368</v>
      </c>
      <c r="B81" s="102" t="s">
        <v>369</v>
      </c>
      <c r="C81" s="103">
        <v>1</v>
      </c>
    </row>
    <row r="82" spans="1:10" ht="26.25" x14ac:dyDescent="0.25">
      <c r="A82" s="102" t="s">
        <v>370</v>
      </c>
      <c r="B82" s="102" t="s">
        <v>371</v>
      </c>
      <c r="C82" s="103">
        <v>1</v>
      </c>
    </row>
    <row r="83" spans="1:10" ht="39" x14ac:dyDescent="0.25">
      <c r="A83" s="102" t="s">
        <v>372</v>
      </c>
      <c r="B83" s="102" t="s">
        <v>373</v>
      </c>
      <c r="C83" s="103">
        <v>2</v>
      </c>
    </row>
    <row r="84" spans="1:10" ht="26.25" x14ac:dyDescent="0.25">
      <c r="A84" s="102" t="s">
        <v>374</v>
      </c>
      <c r="B84" s="102" t="s">
        <v>375</v>
      </c>
      <c r="C84" s="103">
        <v>1</v>
      </c>
    </row>
    <row r="85" spans="1:10" ht="26.25" x14ac:dyDescent="0.25">
      <c r="A85" s="102" t="s">
        <v>376</v>
      </c>
      <c r="B85" s="102" t="s">
        <v>377</v>
      </c>
      <c r="C85" s="103">
        <v>1</v>
      </c>
    </row>
    <row r="86" spans="1:10" ht="38.25" x14ac:dyDescent="0.25">
      <c r="A86" s="272" t="s">
        <v>910</v>
      </c>
      <c r="B86" s="273" t="s">
        <v>911</v>
      </c>
      <c r="C86" s="98">
        <v>1</v>
      </c>
    </row>
    <row r="88" spans="1:10" x14ac:dyDescent="0.25">
      <c r="B88" s="74" t="s">
        <v>135</v>
      </c>
      <c r="C88" s="2">
        <v>153</v>
      </c>
    </row>
    <row r="91" spans="1:10" x14ac:dyDescent="0.25">
      <c r="J91"/>
    </row>
    <row r="98" spans="10:10" x14ac:dyDescent="0.25">
      <c r="J98"/>
    </row>
    <row r="104" spans="10:10" x14ac:dyDescent="0.25">
      <c r="J104"/>
    </row>
    <row r="106" spans="10:10" x14ac:dyDescent="0.25">
      <c r="J106"/>
    </row>
    <row r="111" spans="10:10" x14ac:dyDescent="0.25">
      <c r="J111"/>
    </row>
    <row r="118" spans="2:10" x14ac:dyDescent="0.25">
      <c r="J118"/>
    </row>
    <row r="119" spans="2:10" x14ac:dyDescent="0.25">
      <c r="J119"/>
    </row>
    <row r="120" spans="2:10" x14ac:dyDescent="0.25">
      <c r="J120"/>
    </row>
    <row r="121" spans="2:10" x14ac:dyDescent="0.25">
      <c r="J121"/>
    </row>
    <row r="123" spans="2:10" x14ac:dyDescent="0.25">
      <c r="B123" s="74"/>
      <c r="C123" s="2"/>
    </row>
  </sheetData>
  <sheetProtection algorithmName="SHA-512" hashValue="ffY9vifcWA9H4X5iL58Xr5HD0aoi/ut9CgQ5/IoWDsQb1Dc6NHrX86WR/0SD6qBx23KoTozNkm3Dge2gQsHeOQ==" saltValue="ayX48KE4xOR33+AQGMHdqA==" spinCount="100000" sheet="1" objects="1" scenarios="1"/>
  <mergeCells count="3">
    <mergeCell ref="A1:C1"/>
    <mergeCell ref="E1:G1"/>
    <mergeCell ref="I1:M1"/>
  </mergeCells>
  <conditionalFormatting sqref="A14:B14">
    <cfRule type="duplicateValues" dxfId="4" priority="5" stopIfTrue="1"/>
  </conditionalFormatting>
  <conditionalFormatting sqref="F20">
    <cfRule type="containsText" dxfId="3" priority="2" operator="containsText" text="Fullers 96 Thorkhill">
      <formula>NOT(ISERROR(SEARCH("Fullers 96 Thorkhill",F20)))</formula>
    </cfRule>
  </conditionalFormatting>
  <conditionalFormatting sqref="E20">
    <cfRule type="duplicateValues" dxfId="2" priority="3"/>
  </conditionalFormatting>
  <conditionalFormatting sqref="F20">
    <cfRule type="duplicateValues" dxfId="1" priority="4"/>
  </conditionalFormatting>
  <conditionalFormatting sqref="E63">
    <cfRule type="duplicateValues" dxfId="0" priority="1" stopIfTrue="1"/>
  </conditionalFormatting>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AD867-C4C7-4D95-83E0-8978263F6EED}">
  <dimension ref="A1:S11"/>
  <sheetViews>
    <sheetView workbookViewId="0">
      <selection activeCell="L20" sqref="L20"/>
    </sheetView>
  </sheetViews>
  <sheetFormatPr defaultRowHeight="15" x14ac:dyDescent="0.25"/>
  <cols>
    <col min="1" max="1" width="24.28515625" style="1" customWidth="1"/>
    <col min="2" max="2" width="7.7109375" bestFit="1" customWidth="1"/>
  </cols>
  <sheetData>
    <row r="1" spans="1:19" s="2" customFormat="1" x14ac:dyDescent="0.25">
      <c r="A1" s="274"/>
      <c r="B1" s="116" t="s">
        <v>1480</v>
      </c>
      <c r="C1" s="275" t="s">
        <v>1388</v>
      </c>
      <c r="D1" s="275" t="s">
        <v>1389</v>
      </c>
      <c r="E1" s="275" t="s">
        <v>1390</v>
      </c>
      <c r="F1" s="275" t="s">
        <v>1391</v>
      </c>
      <c r="G1" s="275" t="s">
        <v>1392</v>
      </c>
      <c r="H1" s="275" t="s">
        <v>1393</v>
      </c>
      <c r="I1" s="275" t="s">
        <v>1394</v>
      </c>
      <c r="J1" s="275" t="s">
        <v>1395</v>
      </c>
      <c r="K1" s="275" t="s">
        <v>1396</v>
      </c>
      <c r="L1" s="275" t="s">
        <v>1397</v>
      </c>
      <c r="M1" s="275" t="s">
        <v>1398</v>
      </c>
      <c r="N1" s="275" t="s">
        <v>1399</v>
      </c>
      <c r="O1" s="275" t="s">
        <v>1400</v>
      </c>
      <c r="P1" s="275" t="s">
        <v>1401</v>
      </c>
      <c r="Q1" s="275" t="s">
        <v>1402</v>
      </c>
      <c r="R1" s="275" t="s">
        <v>1403</v>
      </c>
      <c r="S1" s="275" t="s">
        <v>135</v>
      </c>
    </row>
    <row r="2" spans="1:19" ht="45" x14ac:dyDescent="0.25">
      <c r="A2" s="274" t="s">
        <v>1481</v>
      </c>
      <c r="B2" s="276">
        <v>91</v>
      </c>
      <c r="C2" s="93"/>
      <c r="D2" s="93"/>
      <c r="E2" s="93"/>
      <c r="F2" s="93"/>
      <c r="G2" s="93"/>
      <c r="H2" s="93"/>
      <c r="I2" s="93"/>
      <c r="J2" s="93"/>
      <c r="K2" s="93"/>
      <c r="L2" s="93"/>
      <c r="M2" s="93"/>
      <c r="N2" s="93"/>
      <c r="O2" s="93"/>
      <c r="P2" s="93"/>
      <c r="Q2" s="93"/>
      <c r="R2" s="93"/>
      <c r="S2" s="93">
        <v>91</v>
      </c>
    </row>
    <row r="3" spans="1:19" x14ac:dyDescent="0.25">
      <c r="A3" s="274" t="s">
        <v>724</v>
      </c>
      <c r="B3" s="276"/>
      <c r="C3" s="93">
        <v>293</v>
      </c>
      <c r="D3" s="93">
        <v>293</v>
      </c>
      <c r="E3" s="93">
        <v>147</v>
      </c>
      <c r="F3" s="93">
        <v>106</v>
      </c>
      <c r="G3" s="93">
        <v>40</v>
      </c>
      <c r="H3" s="93"/>
      <c r="I3" s="93"/>
      <c r="J3" s="93"/>
      <c r="K3" s="93"/>
      <c r="L3" s="93"/>
      <c r="M3" s="93"/>
      <c r="N3" s="93"/>
      <c r="O3" s="93"/>
      <c r="P3" s="93"/>
      <c r="Q3" s="93"/>
      <c r="R3" s="93"/>
      <c r="S3" s="93">
        <f>SUM(C3:R3)</f>
        <v>879</v>
      </c>
    </row>
    <row r="4" spans="1:19" x14ac:dyDescent="0.25">
      <c r="A4" s="274" t="s">
        <v>725</v>
      </c>
      <c r="B4" s="276"/>
      <c r="C4" s="93">
        <v>228</v>
      </c>
      <c r="D4" s="93">
        <v>228</v>
      </c>
      <c r="E4" s="93">
        <v>228</v>
      </c>
      <c r="F4" s="93">
        <v>229</v>
      </c>
      <c r="G4" s="93">
        <v>229</v>
      </c>
      <c r="H4" s="93"/>
      <c r="I4" s="93"/>
      <c r="J4" s="93"/>
      <c r="K4" s="93"/>
      <c r="L4" s="93"/>
      <c r="M4" s="93"/>
      <c r="N4" s="93"/>
      <c r="O4" s="93"/>
      <c r="P4" s="93"/>
      <c r="Q4" s="93"/>
      <c r="R4" s="93"/>
      <c r="S4" s="93">
        <f>SUM(C4:R4)</f>
        <v>1142</v>
      </c>
    </row>
    <row r="5" spans="1:19" x14ac:dyDescent="0.25">
      <c r="A5" s="274" t="s">
        <v>723</v>
      </c>
      <c r="B5" s="276"/>
      <c r="C5" s="93" t="s">
        <v>726</v>
      </c>
      <c r="D5" s="93" t="s">
        <v>726</v>
      </c>
      <c r="E5" s="93" t="s">
        <v>726</v>
      </c>
      <c r="F5" s="93" t="s">
        <v>726</v>
      </c>
      <c r="G5" s="93">
        <v>92</v>
      </c>
      <c r="H5" s="93">
        <v>92</v>
      </c>
      <c r="I5" s="93">
        <v>92</v>
      </c>
      <c r="J5" s="93">
        <v>91</v>
      </c>
      <c r="K5" s="93">
        <v>91</v>
      </c>
      <c r="L5" s="93">
        <v>91</v>
      </c>
      <c r="M5" s="93">
        <v>91</v>
      </c>
      <c r="N5" s="93">
        <v>91</v>
      </c>
      <c r="O5" s="93">
        <v>91</v>
      </c>
      <c r="P5" s="93">
        <v>91</v>
      </c>
      <c r="Q5" s="93">
        <v>91</v>
      </c>
      <c r="R5" s="93">
        <v>91</v>
      </c>
      <c r="S5" s="93">
        <f>SUM(G5:R5)</f>
        <v>1095</v>
      </c>
    </row>
    <row r="6" spans="1:19" x14ac:dyDescent="0.25">
      <c r="A6" s="274" t="s">
        <v>1515</v>
      </c>
      <c r="B6" s="276"/>
      <c r="C6" s="93" t="s">
        <v>726</v>
      </c>
      <c r="D6" s="93">
        <v>20</v>
      </c>
      <c r="E6" s="93">
        <v>89</v>
      </c>
      <c r="F6" s="93">
        <v>69</v>
      </c>
      <c r="G6" s="93">
        <v>69</v>
      </c>
      <c r="H6" s="93"/>
      <c r="I6" s="93"/>
      <c r="J6" s="93"/>
      <c r="K6" s="93"/>
      <c r="L6" s="93"/>
      <c r="M6" s="93"/>
      <c r="N6" s="93"/>
      <c r="O6" s="93"/>
      <c r="P6" s="93"/>
      <c r="Q6" s="93"/>
      <c r="R6" s="93"/>
      <c r="S6" s="93">
        <f>SUM(D6:R6)</f>
        <v>247</v>
      </c>
    </row>
    <row r="7" spans="1:19" x14ac:dyDescent="0.25">
      <c r="A7" s="274" t="s">
        <v>1516</v>
      </c>
      <c r="B7" s="276"/>
      <c r="C7" s="93"/>
      <c r="D7" s="93"/>
      <c r="E7" s="93"/>
      <c r="F7" s="93"/>
      <c r="G7" s="93"/>
      <c r="H7" s="93">
        <v>319</v>
      </c>
      <c r="I7" s="93">
        <v>319</v>
      </c>
      <c r="J7" s="93">
        <v>319</v>
      </c>
      <c r="K7" s="93">
        <v>319</v>
      </c>
      <c r="L7" s="93">
        <v>318</v>
      </c>
      <c r="M7" s="93"/>
      <c r="N7" s="93"/>
      <c r="O7" s="93"/>
      <c r="P7" s="93"/>
      <c r="Q7" s="93"/>
      <c r="R7" s="93"/>
      <c r="S7" s="93">
        <f>SUM(H7:R7)</f>
        <v>1594</v>
      </c>
    </row>
    <row r="8" spans="1:19" x14ac:dyDescent="0.25">
      <c r="A8" s="274" t="s">
        <v>1517</v>
      </c>
      <c r="B8" s="276"/>
      <c r="C8" s="93"/>
      <c r="D8" s="93"/>
      <c r="E8" s="93"/>
      <c r="F8" s="93"/>
      <c r="G8" s="93"/>
      <c r="H8" s="93"/>
      <c r="I8" s="93"/>
      <c r="J8" s="93"/>
      <c r="K8" s="93"/>
      <c r="L8" s="93"/>
      <c r="M8" s="93">
        <v>283</v>
      </c>
      <c r="N8" s="93">
        <v>283</v>
      </c>
      <c r="O8" s="93">
        <v>283</v>
      </c>
      <c r="P8" s="93">
        <v>283</v>
      </c>
      <c r="Q8" s="93">
        <v>283</v>
      </c>
      <c r="R8" s="93">
        <v>283</v>
      </c>
      <c r="S8" s="93">
        <f>SUM(M8:R8)</f>
        <v>1698</v>
      </c>
    </row>
    <row r="9" spans="1:19" x14ac:dyDescent="0.25">
      <c r="A9" s="100"/>
      <c r="B9" s="276"/>
      <c r="C9" s="93"/>
      <c r="D9" s="93"/>
      <c r="E9" s="93"/>
      <c r="F9" s="93"/>
      <c r="G9" s="93"/>
      <c r="H9" s="93"/>
      <c r="I9" s="93"/>
      <c r="J9" s="93"/>
      <c r="K9" s="93"/>
      <c r="L9" s="93"/>
      <c r="M9" s="93"/>
      <c r="N9" s="93"/>
      <c r="O9" s="93"/>
      <c r="P9" s="93"/>
      <c r="Q9" s="93"/>
      <c r="R9" s="93"/>
      <c r="S9" s="93"/>
    </row>
    <row r="10" spans="1:19" x14ac:dyDescent="0.25">
      <c r="A10" s="274" t="s">
        <v>1485</v>
      </c>
      <c r="B10" s="276">
        <v>91</v>
      </c>
      <c r="C10" s="93">
        <f>SUM(C2:C9)</f>
        <v>521</v>
      </c>
      <c r="D10" s="93">
        <f>SUM(D2:D9)</f>
        <v>541</v>
      </c>
      <c r="E10" s="93">
        <f>SUM(E2:E9)</f>
        <v>464</v>
      </c>
      <c r="F10" s="93">
        <f>SUM(F2:F9)</f>
        <v>404</v>
      </c>
      <c r="G10" s="93">
        <f>SUM(G2:G9)</f>
        <v>430</v>
      </c>
      <c r="H10" s="93">
        <f t="shared" ref="H10:R10" si="0">SUM(H5:H9)</f>
        <v>411</v>
      </c>
      <c r="I10" s="93">
        <f t="shared" si="0"/>
        <v>411</v>
      </c>
      <c r="J10" s="93">
        <f t="shared" si="0"/>
        <v>410</v>
      </c>
      <c r="K10" s="93">
        <f t="shared" si="0"/>
        <v>410</v>
      </c>
      <c r="L10" s="93">
        <f t="shared" si="0"/>
        <v>409</v>
      </c>
      <c r="M10" s="93">
        <f t="shared" si="0"/>
        <v>374</v>
      </c>
      <c r="N10" s="93">
        <f t="shared" si="0"/>
        <v>374</v>
      </c>
      <c r="O10" s="93">
        <f t="shared" si="0"/>
        <v>374</v>
      </c>
      <c r="P10" s="93">
        <f t="shared" si="0"/>
        <v>374</v>
      </c>
      <c r="Q10" s="93">
        <f t="shared" si="0"/>
        <v>374</v>
      </c>
      <c r="R10" s="93">
        <f t="shared" si="0"/>
        <v>374</v>
      </c>
      <c r="S10" s="93">
        <f>SUM(B10:R10)</f>
        <v>6746</v>
      </c>
    </row>
    <row r="11" spans="1:19" ht="60" x14ac:dyDescent="0.25">
      <c r="A11" s="274" t="s">
        <v>1518</v>
      </c>
      <c r="B11" s="94">
        <v>-91</v>
      </c>
      <c r="C11" s="94"/>
      <c r="D11" s="94"/>
      <c r="E11" s="94"/>
      <c r="F11" s="94"/>
      <c r="G11" s="94"/>
      <c r="H11" s="94"/>
      <c r="I11" s="94"/>
      <c r="J11" s="94"/>
      <c r="K11" s="94"/>
      <c r="L11" s="94"/>
      <c r="M11" s="94"/>
      <c r="N11" s="94"/>
      <c r="O11" s="94"/>
      <c r="P11" s="94"/>
      <c r="Q11" s="94"/>
      <c r="R11" s="94"/>
      <c r="S11" s="93">
        <f>S10-B10</f>
        <v>6655</v>
      </c>
    </row>
  </sheetData>
  <sheetProtection algorithmName="SHA-512" hashValue="i1Psg0YT0bmmCYNeyVgKY2xqX/D16gUBw9wrRQSf0FUkgDoT7aFomdRR2aqrfVPBm5BDRnrGahCbd9ZopirHTg==" saltValue="Ps+6BEDxf8CXauoEmvr3rA==" spinCount="100000" sheet="1" objects="1" scenarios="1"/>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51A19-48FD-404A-9B49-206DBA730F75}">
  <dimension ref="A1:I42"/>
  <sheetViews>
    <sheetView tabSelected="1" workbookViewId="0">
      <selection activeCell="F15" sqref="F15"/>
    </sheetView>
  </sheetViews>
  <sheetFormatPr defaultRowHeight="15" x14ac:dyDescent="0.25"/>
  <cols>
    <col min="2" max="2" width="50" customWidth="1"/>
    <col min="3" max="3" width="33.42578125" customWidth="1"/>
    <col min="4" max="4" width="28.140625" customWidth="1"/>
    <col min="7" max="8" width="9.140625" customWidth="1"/>
  </cols>
  <sheetData>
    <row r="1" spans="1:9" ht="15.75" thickBot="1" x14ac:dyDescent="0.3">
      <c r="A1" s="344" t="s">
        <v>1479</v>
      </c>
      <c r="B1" s="345"/>
      <c r="C1" s="345"/>
    </row>
    <row r="2" spans="1:9" ht="30.75" thickBot="1" x14ac:dyDescent="0.3">
      <c r="A2" s="154" t="s">
        <v>1461</v>
      </c>
      <c r="B2" s="155" t="s">
        <v>1462</v>
      </c>
      <c r="C2" s="155" t="s">
        <v>1463</v>
      </c>
    </row>
    <row r="3" spans="1:9" ht="16.5" thickTop="1" thickBot="1" x14ac:dyDescent="0.3">
      <c r="A3" s="156" t="s">
        <v>1464</v>
      </c>
      <c r="B3" s="158" t="s">
        <v>1478</v>
      </c>
      <c r="C3" s="166">
        <v>452</v>
      </c>
    </row>
    <row r="4" spans="1:9" ht="15.75" thickBot="1" x14ac:dyDescent="0.3">
      <c r="A4" s="156" t="s">
        <v>1465</v>
      </c>
      <c r="B4" s="157" t="s">
        <v>1520</v>
      </c>
      <c r="C4" s="158">
        <f>C3*5</f>
        <v>2260</v>
      </c>
    </row>
    <row r="5" spans="1:9" ht="15.75" thickBot="1" x14ac:dyDescent="0.3">
      <c r="A5" s="156"/>
      <c r="B5" s="158" t="s">
        <v>1466</v>
      </c>
      <c r="C5" s="158"/>
    </row>
    <row r="6" spans="1:9" ht="15.75" thickBot="1" x14ac:dyDescent="0.3">
      <c r="A6" s="156" t="s">
        <v>1467</v>
      </c>
      <c r="B6" s="157"/>
      <c r="C6" s="158"/>
      <c r="I6" s="158"/>
    </row>
    <row r="7" spans="1:9" ht="15.75" thickBot="1" x14ac:dyDescent="0.3">
      <c r="A7" s="156" t="s">
        <v>1468</v>
      </c>
      <c r="B7" s="157" t="s">
        <v>724</v>
      </c>
      <c r="C7" s="158">
        <v>879</v>
      </c>
      <c r="D7" s="277"/>
      <c r="I7" s="157"/>
    </row>
    <row r="8" spans="1:9" ht="15.75" thickBot="1" x14ac:dyDescent="0.3">
      <c r="A8" s="156" t="s">
        <v>1469</v>
      </c>
      <c r="B8" s="157" t="s">
        <v>1486</v>
      </c>
      <c r="C8" s="157">
        <v>1142</v>
      </c>
      <c r="D8" s="277"/>
      <c r="I8" s="158"/>
    </row>
    <row r="9" spans="1:9" ht="15.75" thickBot="1" x14ac:dyDescent="0.3">
      <c r="A9" s="156" t="s">
        <v>1470</v>
      </c>
      <c r="B9" s="157" t="s">
        <v>1523</v>
      </c>
      <c r="C9" s="158">
        <v>247</v>
      </c>
      <c r="D9" s="277"/>
      <c r="I9" s="157"/>
    </row>
    <row r="10" spans="1:9" ht="15.75" thickBot="1" x14ac:dyDescent="0.3">
      <c r="A10" s="159" t="s">
        <v>1471</v>
      </c>
      <c r="B10" s="157" t="s">
        <v>1472</v>
      </c>
      <c r="C10" s="157">
        <v>92</v>
      </c>
    </row>
    <row r="11" spans="1:9" ht="15.75" thickBot="1" x14ac:dyDescent="0.3">
      <c r="A11" s="156" t="s">
        <v>1473</v>
      </c>
      <c r="B11" s="158" t="s">
        <v>1487</v>
      </c>
      <c r="C11" s="158">
        <f>SUM(C7:C10)</f>
        <v>2360</v>
      </c>
    </row>
    <row r="12" spans="1:9" ht="15.75" thickBot="1" x14ac:dyDescent="0.3">
      <c r="A12" s="156" t="s">
        <v>1474</v>
      </c>
      <c r="B12" s="158" t="s">
        <v>1475</v>
      </c>
      <c r="C12" s="158">
        <f>C11-C4</f>
        <v>100</v>
      </c>
    </row>
    <row r="13" spans="1:9" ht="15.75" thickBot="1" x14ac:dyDescent="0.3">
      <c r="A13" s="156" t="s">
        <v>1476</v>
      </c>
      <c r="B13" s="158" t="s">
        <v>1477</v>
      </c>
      <c r="C13" s="160">
        <f>C11/C3</f>
        <v>5.221238938053097</v>
      </c>
    </row>
    <row r="16" spans="1:9" ht="35.25" customHeight="1" thickBot="1" x14ac:dyDescent="0.3">
      <c r="A16" s="346" t="s">
        <v>1521</v>
      </c>
      <c r="B16" s="347"/>
      <c r="C16" s="347"/>
    </row>
    <row r="17" spans="1:3" ht="30.75" thickBot="1" x14ac:dyDescent="0.3">
      <c r="A17" s="337" t="s">
        <v>1461</v>
      </c>
      <c r="B17" s="161" t="s">
        <v>1462</v>
      </c>
      <c r="C17" s="161" t="s">
        <v>1463</v>
      </c>
    </row>
    <row r="18" spans="1:3" ht="16.5" thickTop="1" thickBot="1" x14ac:dyDescent="0.3">
      <c r="A18" s="162" t="s">
        <v>1464</v>
      </c>
      <c r="B18" s="163" t="s">
        <v>1478</v>
      </c>
      <c r="C18" s="167">
        <v>443</v>
      </c>
    </row>
    <row r="19" spans="1:3" ht="15.75" thickBot="1" x14ac:dyDescent="0.3">
      <c r="A19" s="162" t="s">
        <v>1465</v>
      </c>
      <c r="B19" s="164" t="s">
        <v>1520</v>
      </c>
      <c r="C19" s="163">
        <v>2215</v>
      </c>
    </row>
    <row r="20" spans="1:3" ht="15.75" thickBot="1" x14ac:dyDescent="0.3">
      <c r="A20" s="162"/>
      <c r="B20" s="163" t="s">
        <v>1466</v>
      </c>
      <c r="C20" s="163"/>
    </row>
    <row r="21" spans="1:3" ht="15.75" thickBot="1" x14ac:dyDescent="0.3">
      <c r="A21" s="162" t="s">
        <v>1467</v>
      </c>
      <c r="B21" s="164"/>
      <c r="C21" s="163"/>
    </row>
    <row r="22" spans="1:3" ht="15.75" thickBot="1" x14ac:dyDescent="0.3">
      <c r="A22" s="162" t="s">
        <v>1468</v>
      </c>
      <c r="B22" s="164" t="s">
        <v>724</v>
      </c>
      <c r="C22" s="163">
        <v>879</v>
      </c>
    </row>
    <row r="23" spans="1:3" ht="15.75" thickBot="1" x14ac:dyDescent="0.3">
      <c r="A23" s="162" t="s">
        <v>1469</v>
      </c>
      <c r="B23" s="164" t="s">
        <v>1486</v>
      </c>
      <c r="C23" s="164">
        <v>1142</v>
      </c>
    </row>
    <row r="24" spans="1:3" ht="15.75" thickBot="1" x14ac:dyDescent="0.3">
      <c r="A24" s="162" t="s">
        <v>1470</v>
      </c>
      <c r="B24" s="164" t="s">
        <v>1523</v>
      </c>
      <c r="C24" s="163">
        <v>247</v>
      </c>
    </row>
    <row r="25" spans="1:3" ht="15.75" thickBot="1" x14ac:dyDescent="0.3">
      <c r="A25" s="165" t="s">
        <v>1471</v>
      </c>
      <c r="B25" s="164" t="s">
        <v>1472</v>
      </c>
      <c r="C25" s="164">
        <v>92</v>
      </c>
    </row>
    <row r="26" spans="1:3" ht="15.75" thickBot="1" x14ac:dyDescent="0.3">
      <c r="A26" s="162" t="s">
        <v>1473</v>
      </c>
      <c r="B26" s="163" t="s">
        <v>1487</v>
      </c>
      <c r="C26" s="163">
        <v>2360</v>
      </c>
    </row>
    <row r="27" spans="1:3" ht="15.75" thickBot="1" x14ac:dyDescent="0.3">
      <c r="A27" s="162" t="s">
        <v>1474</v>
      </c>
      <c r="B27" s="163" t="s">
        <v>1475</v>
      </c>
      <c r="C27" s="163">
        <v>145</v>
      </c>
    </row>
    <row r="28" spans="1:3" ht="15.75" thickBot="1" x14ac:dyDescent="0.3">
      <c r="A28" s="162" t="s">
        <v>1476</v>
      </c>
      <c r="B28" s="163" t="s">
        <v>1477</v>
      </c>
      <c r="C28" s="163">
        <v>5.3</v>
      </c>
    </row>
    <row r="29" spans="1:3" x14ac:dyDescent="0.25">
      <c r="A29" s="75"/>
    </row>
    <row r="30" spans="1:3" ht="39.75" customHeight="1" thickBot="1" x14ac:dyDescent="0.3">
      <c r="A30" s="346" t="s">
        <v>1522</v>
      </c>
      <c r="B30" s="347"/>
      <c r="C30" s="347"/>
    </row>
    <row r="31" spans="1:3" ht="30.75" thickBot="1" x14ac:dyDescent="0.3">
      <c r="A31" s="337" t="s">
        <v>1461</v>
      </c>
      <c r="B31" s="161" t="s">
        <v>1462</v>
      </c>
      <c r="C31" s="161" t="s">
        <v>1463</v>
      </c>
    </row>
    <row r="32" spans="1:3" ht="16.5" thickTop="1" thickBot="1" x14ac:dyDescent="0.3">
      <c r="A32" s="162" t="s">
        <v>1464</v>
      </c>
      <c r="B32" s="163" t="s">
        <v>1478</v>
      </c>
      <c r="C32" s="167">
        <v>415</v>
      </c>
    </row>
    <row r="33" spans="1:3" ht="15.75" thickBot="1" x14ac:dyDescent="0.3">
      <c r="A33" s="162" t="s">
        <v>1465</v>
      </c>
      <c r="B33" s="164" t="s">
        <v>1520</v>
      </c>
      <c r="C33" s="163">
        <v>2075</v>
      </c>
    </row>
    <row r="34" spans="1:3" ht="15.75" thickBot="1" x14ac:dyDescent="0.3">
      <c r="A34" s="162"/>
      <c r="B34" s="163" t="s">
        <v>1466</v>
      </c>
      <c r="C34" s="163"/>
    </row>
    <row r="35" spans="1:3" ht="15.75" thickBot="1" x14ac:dyDescent="0.3">
      <c r="A35" s="162" t="s">
        <v>1467</v>
      </c>
      <c r="B35" s="164"/>
      <c r="C35" s="163"/>
    </row>
    <row r="36" spans="1:3" ht="15.75" thickBot="1" x14ac:dyDescent="0.3">
      <c r="A36" s="162" t="s">
        <v>1468</v>
      </c>
      <c r="B36" s="164" t="s">
        <v>724</v>
      </c>
      <c r="C36" s="163">
        <v>879</v>
      </c>
    </row>
    <row r="37" spans="1:3" ht="15.75" thickBot="1" x14ac:dyDescent="0.3">
      <c r="A37" s="162" t="s">
        <v>1469</v>
      </c>
      <c r="B37" s="164" t="s">
        <v>1486</v>
      </c>
      <c r="C37" s="164">
        <v>1142</v>
      </c>
    </row>
    <row r="38" spans="1:3" ht="15.75" thickBot="1" x14ac:dyDescent="0.3">
      <c r="A38" s="162" t="s">
        <v>1470</v>
      </c>
      <c r="B38" s="164" t="s">
        <v>1523</v>
      </c>
      <c r="C38" s="163">
        <v>247</v>
      </c>
    </row>
    <row r="39" spans="1:3" ht="15.75" thickBot="1" x14ac:dyDescent="0.3">
      <c r="A39" s="165" t="s">
        <v>1471</v>
      </c>
      <c r="B39" s="164" t="s">
        <v>1472</v>
      </c>
      <c r="C39" s="164">
        <v>92</v>
      </c>
    </row>
    <row r="40" spans="1:3" ht="15.75" thickBot="1" x14ac:dyDescent="0.3">
      <c r="A40" s="162" t="s">
        <v>1473</v>
      </c>
      <c r="B40" s="163" t="s">
        <v>1487</v>
      </c>
      <c r="C40" s="163">
        <v>2360</v>
      </c>
    </row>
    <row r="41" spans="1:3" ht="15.75" thickBot="1" x14ac:dyDescent="0.3">
      <c r="A41" s="162" t="s">
        <v>1474</v>
      </c>
      <c r="B41" s="163" t="s">
        <v>1475</v>
      </c>
      <c r="C41" s="163">
        <f>C40-C33</f>
        <v>285</v>
      </c>
    </row>
    <row r="42" spans="1:3" ht="15.75" thickBot="1" x14ac:dyDescent="0.3">
      <c r="A42" s="162" t="s">
        <v>1476</v>
      </c>
      <c r="B42" s="163" t="s">
        <v>1477</v>
      </c>
      <c r="C42" s="163">
        <v>5.6</v>
      </c>
    </row>
  </sheetData>
  <sheetProtection algorithmName="SHA-512" hashValue="UJvliPE2ilKk/kJmcuQnxGQF9Mc7W2AT5NFt+vR/b4l0PVFjgPildyGSEfK6Zl2ppgbnD2WV8BBM45P0j/gZpw==" saltValue="2aiym5hWxhswqV+/3+thZw==" spinCount="100000" sheet="1" objects="1" scenarios="1"/>
  <mergeCells count="3">
    <mergeCell ref="A1:C1"/>
    <mergeCell ref="A16:C16"/>
    <mergeCell ref="A30:C30"/>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Completions</vt:lpstr>
      <vt:lpstr>Under construction</vt:lpstr>
      <vt:lpstr>Planning Permissions</vt:lpstr>
      <vt:lpstr>Sites 1-5</vt:lpstr>
      <vt:lpstr>Sites 6-10</vt:lpstr>
      <vt:lpstr>Sites 11-16</vt:lpstr>
      <vt:lpstr>Windfalls</vt:lpstr>
      <vt:lpstr>Annualised</vt:lpstr>
      <vt:lpstr>5YHLS</vt:lpstr>
      <vt:lpstr>'5YHLS'!_Hlk155778124</vt:lpstr>
      <vt:lpstr>'5YHLS'!_Hlk162251667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Zoe Belton</dc:creator>
  <cp:lastModifiedBy>Zoe Belton</cp:lastModifiedBy>
  <dcterms:created xsi:type="dcterms:W3CDTF">2024-03-20T13:23:10Z</dcterms:created>
  <dcterms:modified xsi:type="dcterms:W3CDTF">2024-04-09T09:09:13Z</dcterms:modified>
</cp:coreProperties>
</file>