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mbridgebc.sharepoint.com/sites/PEH_LocalPlan/Shared Documents/5_ LP EiP/Local Plan EiP Stage 2/SANG Note/"/>
    </mc:Choice>
  </mc:AlternateContent>
  <xr:revisionPtr revIDLastSave="547" documentId="13_ncr:1_{E6E2CF35-A6BA-41D6-916B-568EE891515A}" xr6:coauthVersionLast="47" xr6:coauthVersionMax="47" xr10:uidLastSave="{1C6F1FD8-1780-4130-BB8A-78398C1C0879}"/>
  <workbookProtection workbookAlgorithmName="SHA-512" workbookHashValue="ARCUurKDaiwektm78Qp9D75JP9iMKJEtv2nQnIiptxyKkYap917chxlSE41XQ2WYMpHFVeHpnI8jL4JieigHQw==" workbookSaltValue="pkU1b0oLBakstTi46aGWkg==" workbookSpinCount="100000" lockStructure="1"/>
  <bookViews>
    <workbookView xWindow="-120" yWindow="-120" windowWidth="29040" windowHeight="15840" xr2:uid="{D4F1B197-6578-4565-A315-00D435578175}"/>
  </bookViews>
  <sheets>
    <sheet name="Completed" sheetId="4" r:id="rId1"/>
    <sheet name="Under Construction" sheetId="3" r:id="rId2"/>
    <sheet name="Planning Permission" sheetId="2" r:id="rId3"/>
    <sheet name="Remaining Capacity" sheetId="1" r:id="rId4"/>
  </sheets>
  <definedNames>
    <definedName name="_xlnm._FilterDatabase" localSheetId="0" hidden="1">Completed!$A$1:$N$420</definedName>
    <definedName name="_xlnm._FilterDatabase" localSheetId="2" hidden="1">'Planning Permission'!$A$1:$Q$1</definedName>
    <definedName name="_xlnm._FilterDatabase" localSheetId="1" hidden="1">'Under Construction'!$A$1:$P$1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3" l="1"/>
  <c r="L58" i="3"/>
  <c r="L43" i="3"/>
  <c r="O13" i="2"/>
  <c r="O22" i="2"/>
  <c r="O42" i="2"/>
  <c r="O49" i="2"/>
  <c r="O54" i="2"/>
  <c r="O56" i="2"/>
  <c r="O57" i="2"/>
  <c r="O55" i="2"/>
  <c r="L2" i="4"/>
  <c r="L383" i="4"/>
  <c r="L390" i="4"/>
  <c r="L395" i="4"/>
  <c r="L407" i="4"/>
  <c r="L406" i="4"/>
  <c r="B6" i="1"/>
  <c r="L121" i="4"/>
  <c r="L218" i="4"/>
  <c r="L28" i="3"/>
  <c r="L13" i="3"/>
  <c r="L27" i="3" l="1"/>
  <c r="L26" i="3"/>
  <c r="F59" i="2"/>
  <c r="E59" i="2"/>
  <c r="F61" i="3"/>
  <c r="E61" i="3"/>
  <c r="F420" i="4"/>
  <c r="E420" i="4"/>
  <c r="P54" i="2"/>
  <c r="O53" i="2"/>
  <c r="P53" i="2" s="1"/>
  <c r="O52" i="2"/>
  <c r="P52" i="2" s="1"/>
  <c r="O51" i="2"/>
  <c r="P51" i="2" s="1"/>
  <c r="O50" i="2"/>
  <c r="P50" i="2" s="1"/>
  <c r="P49" i="2"/>
  <c r="O48" i="2"/>
  <c r="P48" i="2" s="1"/>
  <c r="O47" i="2"/>
  <c r="P47" i="2" s="1"/>
  <c r="K13" i="2"/>
  <c r="P13" i="2"/>
  <c r="P25" i="2" l="1"/>
  <c r="O19" i="2"/>
  <c r="P19" i="2" s="1"/>
  <c r="O20" i="2"/>
  <c r="P20" i="2" s="1"/>
  <c r="O21" i="2"/>
  <c r="P21" i="2" s="1"/>
  <c r="P22" i="2"/>
  <c r="O23" i="2"/>
  <c r="P23" i="2" s="1"/>
  <c r="O24" i="2"/>
  <c r="P24" i="2" s="1"/>
  <c r="O25" i="2"/>
  <c r="O26" i="2"/>
  <c r="P26" i="2" s="1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P42" i="2"/>
  <c r="O43" i="2"/>
  <c r="P43" i="2" s="1"/>
  <c r="O44" i="2"/>
  <c r="P44" i="2" s="1"/>
  <c r="O45" i="2"/>
  <c r="P45" i="2" s="1"/>
  <c r="O46" i="2"/>
  <c r="P46" i="2" s="1"/>
  <c r="O18" i="2"/>
  <c r="P18" i="2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M43" i="3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53" i="3"/>
  <c r="M53" i="3" s="1"/>
  <c r="L54" i="3"/>
  <c r="M54" i="3" s="1"/>
  <c r="L55" i="3"/>
  <c r="M55" i="3" s="1"/>
  <c r="L56" i="3"/>
  <c r="M56" i="3" s="1"/>
  <c r="L57" i="3"/>
  <c r="M57" i="3" s="1"/>
  <c r="L31" i="3"/>
  <c r="M31" i="3" s="1"/>
  <c r="L411" i="4"/>
  <c r="M411" i="4" s="1"/>
  <c r="L410" i="4"/>
  <c r="M410" i="4" s="1"/>
  <c r="L149" i="4"/>
  <c r="M149" i="4" s="1"/>
  <c r="L150" i="4"/>
  <c r="M150" i="4" s="1"/>
  <c r="L151" i="4"/>
  <c r="M151" i="4" s="1"/>
  <c r="L152" i="4"/>
  <c r="M152" i="4" s="1"/>
  <c r="L153" i="4"/>
  <c r="M153" i="4" s="1"/>
  <c r="L154" i="4"/>
  <c r="M154" i="4" s="1"/>
  <c r="L155" i="4"/>
  <c r="M155" i="4" s="1"/>
  <c r="L156" i="4"/>
  <c r="M156" i="4" s="1"/>
  <c r="L157" i="4"/>
  <c r="M157" i="4" s="1"/>
  <c r="L158" i="4"/>
  <c r="M158" i="4" s="1"/>
  <c r="L159" i="4"/>
  <c r="M159" i="4" s="1"/>
  <c r="L160" i="4"/>
  <c r="M160" i="4" s="1"/>
  <c r="L161" i="4"/>
  <c r="M161" i="4" s="1"/>
  <c r="L162" i="4"/>
  <c r="M162" i="4" s="1"/>
  <c r="L163" i="4"/>
  <c r="M163" i="4" s="1"/>
  <c r="L164" i="4"/>
  <c r="M164" i="4" s="1"/>
  <c r="L165" i="4"/>
  <c r="M165" i="4" s="1"/>
  <c r="L166" i="4"/>
  <c r="M166" i="4" s="1"/>
  <c r="L167" i="4"/>
  <c r="M167" i="4" s="1"/>
  <c r="L168" i="4"/>
  <c r="M168" i="4" s="1"/>
  <c r="L169" i="4"/>
  <c r="M169" i="4" s="1"/>
  <c r="L170" i="4"/>
  <c r="M170" i="4" s="1"/>
  <c r="L171" i="4"/>
  <c r="M171" i="4" s="1"/>
  <c r="L172" i="4"/>
  <c r="M172" i="4" s="1"/>
  <c r="L173" i="4"/>
  <c r="M173" i="4" s="1"/>
  <c r="L174" i="4"/>
  <c r="M174" i="4" s="1"/>
  <c r="L175" i="4"/>
  <c r="M175" i="4" s="1"/>
  <c r="L176" i="4"/>
  <c r="M176" i="4" s="1"/>
  <c r="L177" i="4"/>
  <c r="M177" i="4" s="1"/>
  <c r="L178" i="4"/>
  <c r="M178" i="4" s="1"/>
  <c r="L179" i="4"/>
  <c r="M179" i="4" s="1"/>
  <c r="L180" i="4"/>
  <c r="M180" i="4" s="1"/>
  <c r="L181" i="4"/>
  <c r="M181" i="4" s="1"/>
  <c r="L182" i="4"/>
  <c r="M182" i="4" s="1"/>
  <c r="L183" i="4"/>
  <c r="M183" i="4" s="1"/>
  <c r="L184" i="4"/>
  <c r="M184" i="4" s="1"/>
  <c r="L185" i="4"/>
  <c r="M185" i="4" s="1"/>
  <c r="L186" i="4"/>
  <c r="M186" i="4" s="1"/>
  <c r="L187" i="4"/>
  <c r="M187" i="4" s="1"/>
  <c r="L188" i="4"/>
  <c r="M188" i="4" s="1"/>
  <c r="L189" i="4"/>
  <c r="M189" i="4" s="1"/>
  <c r="L190" i="4"/>
  <c r="M190" i="4" s="1"/>
  <c r="L191" i="4"/>
  <c r="M191" i="4" s="1"/>
  <c r="L192" i="4"/>
  <c r="M192" i="4" s="1"/>
  <c r="L193" i="4"/>
  <c r="M193" i="4" s="1"/>
  <c r="L194" i="4"/>
  <c r="M194" i="4" s="1"/>
  <c r="L195" i="4"/>
  <c r="M195" i="4" s="1"/>
  <c r="L196" i="4"/>
  <c r="M196" i="4" s="1"/>
  <c r="L197" i="4"/>
  <c r="M197" i="4" s="1"/>
  <c r="L198" i="4"/>
  <c r="M198" i="4" s="1"/>
  <c r="L199" i="4"/>
  <c r="M199" i="4" s="1"/>
  <c r="L200" i="4"/>
  <c r="M200" i="4" s="1"/>
  <c r="L201" i="4"/>
  <c r="M201" i="4" s="1"/>
  <c r="L202" i="4"/>
  <c r="M202" i="4" s="1"/>
  <c r="L203" i="4"/>
  <c r="M203" i="4" s="1"/>
  <c r="L204" i="4"/>
  <c r="M204" i="4" s="1"/>
  <c r="L205" i="4"/>
  <c r="M205" i="4" s="1"/>
  <c r="L206" i="4"/>
  <c r="M206" i="4" s="1"/>
  <c r="L207" i="4"/>
  <c r="M207" i="4" s="1"/>
  <c r="L208" i="4"/>
  <c r="M208" i="4" s="1"/>
  <c r="L209" i="4"/>
  <c r="M209" i="4" s="1"/>
  <c r="L210" i="4"/>
  <c r="M210" i="4" s="1"/>
  <c r="L211" i="4"/>
  <c r="M211" i="4" s="1"/>
  <c r="L212" i="4"/>
  <c r="M212" i="4" s="1"/>
  <c r="L213" i="4"/>
  <c r="M213" i="4" s="1"/>
  <c r="L214" i="4"/>
  <c r="M214" i="4" s="1"/>
  <c r="L215" i="4"/>
  <c r="M215" i="4" s="1"/>
  <c r="L216" i="4"/>
  <c r="M216" i="4" s="1"/>
  <c r="L217" i="4"/>
  <c r="M217" i="4" s="1"/>
  <c r="M218" i="4"/>
  <c r="L219" i="4"/>
  <c r="M219" i="4" s="1"/>
  <c r="L220" i="4"/>
  <c r="M220" i="4" s="1"/>
  <c r="L221" i="4"/>
  <c r="M221" i="4" s="1"/>
  <c r="L222" i="4"/>
  <c r="M222" i="4" s="1"/>
  <c r="L223" i="4"/>
  <c r="M223" i="4" s="1"/>
  <c r="L224" i="4"/>
  <c r="M224" i="4" s="1"/>
  <c r="L225" i="4"/>
  <c r="M225" i="4" s="1"/>
  <c r="L226" i="4"/>
  <c r="M226" i="4" s="1"/>
  <c r="L227" i="4"/>
  <c r="M227" i="4" s="1"/>
  <c r="L228" i="4"/>
  <c r="M228" i="4" s="1"/>
  <c r="L229" i="4"/>
  <c r="M229" i="4" s="1"/>
  <c r="L230" i="4"/>
  <c r="M230" i="4" s="1"/>
  <c r="L231" i="4"/>
  <c r="M231" i="4" s="1"/>
  <c r="L232" i="4"/>
  <c r="M232" i="4" s="1"/>
  <c r="L233" i="4"/>
  <c r="M233" i="4" s="1"/>
  <c r="L234" i="4"/>
  <c r="M234" i="4" s="1"/>
  <c r="L235" i="4"/>
  <c r="M235" i="4" s="1"/>
  <c r="L236" i="4"/>
  <c r="M236" i="4" s="1"/>
  <c r="L237" i="4"/>
  <c r="M237" i="4" s="1"/>
  <c r="L238" i="4"/>
  <c r="M238" i="4" s="1"/>
  <c r="L239" i="4"/>
  <c r="M239" i="4" s="1"/>
  <c r="L240" i="4"/>
  <c r="M240" i="4" s="1"/>
  <c r="L241" i="4"/>
  <c r="M241" i="4" s="1"/>
  <c r="L242" i="4"/>
  <c r="M242" i="4" s="1"/>
  <c r="L243" i="4"/>
  <c r="M243" i="4" s="1"/>
  <c r="L244" i="4"/>
  <c r="M244" i="4" s="1"/>
  <c r="L245" i="4"/>
  <c r="M245" i="4" s="1"/>
  <c r="L246" i="4"/>
  <c r="M246" i="4" s="1"/>
  <c r="L247" i="4"/>
  <c r="M247" i="4" s="1"/>
  <c r="L248" i="4"/>
  <c r="M248" i="4" s="1"/>
  <c r="L249" i="4"/>
  <c r="M249" i="4" s="1"/>
  <c r="L250" i="4"/>
  <c r="M250" i="4" s="1"/>
  <c r="L251" i="4"/>
  <c r="M251" i="4" s="1"/>
  <c r="L252" i="4"/>
  <c r="M252" i="4" s="1"/>
  <c r="L253" i="4"/>
  <c r="M253" i="4" s="1"/>
  <c r="L254" i="4"/>
  <c r="M254" i="4" s="1"/>
  <c r="L255" i="4"/>
  <c r="M255" i="4" s="1"/>
  <c r="L256" i="4"/>
  <c r="M256" i="4" s="1"/>
  <c r="L257" i="4"/>
  <c r="M257" i="4" s="1"/>
  <c r="L258" i="4"/>
  <c r="M258" i="4" s="1"/>
  <c r="L259" i="4"/>
  <c r="M259" i="4" s="1"/>
  <c r="L260" i="4"/>
  <c r="M260" i="4" s="1"/>
  <c r="L261" i="4"/>
  <c r="M261" i="4" s="1"/>
  <c r="L262" i="4"/>
  <c r="M262" i="4" s="1"/>
  <c r="L263" i="4"/>
  <c r="M263" i="4" s="1"/>
  <c r="L264" i="4"/>
  <c r="M264" i="4" s="1"/>
  <c r="L265" i="4"/>
  <c r="M265" i="4" s="1"/>
  <c r="L266" i="4"/>
  <c r="M266" i="4" s="1"/>
  <c r="L267" i="4"/>
  <c r="M267" i="4" s="1"/>
  <c r="L268" i="4"/>
  <c r="M268" i="4" s="1"/>
  <c r="L269" i="4"/>
  <c r="M269" i="4" s="1"/>
  <c r="L270" i="4"/>
  <c r="M270" i="4" s="1"/>
  <c r="L271" i="4"/>
  <c r="M271" i="4" s="1"/>
  <c r="L272" i="4"/>
  <c r="M272" i="4" s="1"/>
  <c r="L273" i="4"/>
  <c r="M273" i="4" s="1"/>
  <c r="L274" i="4"/>
  <c r="M274" i="4" s="1"/>
  <c r="L275" i="4"/>
  <c r="M275" i="4" s="1"/>
  <c r="L276" i="4"/>
  <c r="M276" i="4" s="1"/>
  <c r="L277" i="4"/>
  <c r="M277" i="4" s="1"/>
  <c r="L278" i="4"/>
  <c r="M278" i="4" s="1"/>
  <c r="L279" i="4"/>
  <c r="M279" i="4" s="1"/>
  <c r="L280" i="4"/>
  <c r="M280" i="4" s="1"/>
  <c r="L281" i="4"/>
  <c r="M281" i="4" s="1"/>
  <c r="L282" i="4"/>
  <c r="M282" i="4" s="1"/>
  <c r="L283" i="4"/>
  <c r="M283" i="4" s="1"/>
  <c r="L284" i="4"/>
  <c r="M284" i="4" s="1"/>
  <c r="L285" i="4"/>
  <c r="M285" i="4" s="1"/>
  <c r="L286" i="4"/>
  <c r="M286" i="4" s="1"/>
  <c r="L287" i="4"/>
  <c r="M287" i="4" s="1"/>
  <c r="L288" i="4"/>
  <c r="M288" i="4" s="1"/>
  <c r="L289" i="4"/>
  <c r="M289" i="4" s="1"/>
  <c r="L290" i="4"/>
  <c r="M290" i="4" s="1"/>
  <c r="L291" i="4"/>
  <c r="M291" i="4" s="1"/>
  <c r="L292" i="4"/>
  <c r="M292" i="4" s="1"/>
  <c r="L293" i="4"/>
  <c r="M293" i="4" s="1"/>
  <c r="L294" i="4"/>
  <c r="M294" i="4" s="1"/>
  <c r="L295" i="4"/>
  <c r="M295" i="4" s="1"/>
  <c r="L296" i="4"/>
  <c r="M296" i="4" s="1"/>
  <c r="L297" i="4"/>
  <c r="M297" i="4" s="1"/>
  <c r="L298" i="4"/>
  <c r="M298" i="4" s="1"/>
  <c r="L299" i="4"/>
  <c r="M299" i="4" s="1"/>
  <c r="L300" i="4"/>
  <c r="M300" i="4" s="1"/>
  <c r="L301" i="4"/>
  <c r="M301" i="4" s="1"/>
  <c r="L302" i="4"/>
  <c r="M302" i="4" s="1"/>
  <c r="L303" i="4"/>
  <c r="M303" i="4" s="1"/>
  <c r="L304" i="4"/>
  <c r="M304" i="4" s="1"/>
  <c r="L305" i="4"/>
  <c r="M305" i="4" s="1"/>
  <c r="L306" i="4"/>
  <c r="M306" i="4" s="1"/>
  <c r="L307" i="4"/>
  <c r="M307" i="4" s="1"/>
  <c r="L308" i="4"/>
  <c r="M308" i="4" s="1"/>
  <c r="L309" i="4"/>
  <c r="M309" i="4" s="1"/>
  <c r="L310" i="4"/>
  <c r="M310" i="4" s="1"/>
  <c r="L311" i="4"/>
  <c r="M311" i="4" s="1"/>
  <c r="L312" i="4"/>
  <c r="M312" i="4" s="1"/>
  <c r="L313" i="4"/>
  <c r="M313" i="4" s="1"/>
  <c r="L314" i="4"/>
  <c r="M314" i="4" s="1"/>
  <c r="L315" i="4"/>
  <c r="M315" i="4" s="1"/>
  <c r="L316" i="4"/>
  <c r="M316" i="4" s="1"/>
  <c r="L317" i="4"/>
  <c r="M317" i="4" s="1"/>
  <c r="L318" i="4"/>
  <c r="M318" i="4" s="1"/>
  <c r="L319" i="4"/>
  <c r="M319" i="4" s="1"/>
  <c r="L320" i="4"/>
  <c r="M320" i="4" s="1"/>
  <c r="L321" i="4"/>
  <c r="M321" i="4" s="1"/>
  <c r="L322" i="4"/>
  <c r="M322" i="4" s="1"/>
  <c r="L323" i="4"/>
  <c r="M323" i="4" s="1"/>
  <c r="L324" i="4"/>
  <c r="M324" i="4" s="1"/>
  <c r="L325" i="4"/>
  <c r="M325" i="4" s="1"/>
  <c r="L326" i="4"/>
  <c r="M326" i="4" s="1"/>
  <c r="L327" i="4"/>
  <c r="M327" i="4" s="1"/>
  <c r="L328" i="4"/>
  <c r="M328" i="4" s="1"/>
  <c r="L329" i="4"/>
  <c r="M329" i="4" s="1"/>
  <c r="L330" i="4"/>
  <c r="M330" i="4" s="1"/>
  <c r="L331" i="4"/>
  <c r="M331" i="4" s="1"/>
  <c r="L332" i="4"/>
  <c r="M332" i="4" s="1"/>
  <c r="L333" i="4"/>
  <c r="M333" i="4" s="1"/>
  <c r="L334" i="4"/>
  <c r="M334" i="4" s="1"/>
  <c r="L335" i="4"/>
  <c r="M335" i="4" s="1"/>
  <c r="L336" i="4"/>
  <c r="M336" i="4" s="1"/>
  <c r="L337" i="4"/>
  <c r="M337" i="4" s="1"/>
  <c r="L338" i="4"/>
  <c r="M338" i="4" s="1"/>
  <c r="L339" i="4"/>
  <c r="M339" i="4" s="1"/>
  <c r="L340" i="4"/>
  <c r="M340" i="4" s="1"/>
  <c r="L341" i="4"/>
  <c r="M341" i="4" s="1"/>
  <c r="L342" i="4"/>
  <c r="M342" i="4" s="1"/>
  <c r="L343" i="4"/>
  <c r="M343" i="4" s="1"/>
  <c r="L344" i="4"/>
  <c r="M344" i="4" s="1"/>
  <c r="L345" i="4"/>
  <c r="M345" i="4" s="1"/>
  <c r="L346" i="4"/>
  <c r="M346" i="4" s="1"/>
  <c r="L347" i="4"/>
  <c r="M347" i="4" s="1"/>
  <c r="L348" i="4"/>
  <c r="M348" i="4" s="1"/>
  <c r="L349" i="4"/>
  <c r="M349" i="4" s="1"/>
  <c r="L350" i="4"/>
  <c r="M350" i="4" s="1"/>
  <c r="L351" i="4"/>
  <c r="M351" i="4" s="1"/>
  <c r="L352" i="4"/>
  <c r="M352" i="4" s="1"/>
  <c r="L353" i="4"/>
  <c r="M353" i="4" s="1"/>
  <c r="L354" i="4"/>
  <c r="M354" i="4" s="1"/>
  <c r="L355" i="4"/>
  <c r="M355" i="4" s="1"/>
  <c r="L356" i="4"/>
  <c r="M356" i="4" s="1"/>
  <c r="L357" i="4"/>
  <c r="M357" i="4" s="1"/>
  <c r="L358" i="4"/>
  <c r="M358" i="4" s="1"/>
  <c r="L359" i="4"/>
  <c r="M359" i="4" s="1"/>
  <c r="L360" i="4"/>
  <c r="M360" i="4" s="1"/>
  <c r="L361" i="4"/>
  <c r="M361" i="4" s="1"/>
  <c r="L362" i="4"/>
  <c r="M362" i="4" s="1"/>
  <c r="L363" i="4"/>
  <c r="M363" i="4" s="1"/>
  <c r="L364" i="4"/>
  <c r="M364" i="4" s="1"/>
  <c r="L365" i="4"/>
  <c r="M365" i="4" s="1"/>
  <c r="L366" i="4"/>
  <c r="M366" i="4" s="1"/>
  <c r="L367" i="4"/>
  <c r="M367" i="4" s="1"/>
  <c r="L368" i="4"/>
  <c r="M368" i="4" s="1"/>
  <c r="L369" i="4"/>
  <c r="M369" i="4" s="1"/>
  <c r="L370" i="4"/>
  <c r="M370" i="4" s="1"/>
  <c r="L371" i="4"/>
  <c r="M371" i="4" s="1"/>
  <c r="L372" i="4"/>
  <c r="M372" i="4" s="1"/>
  <c r="L373" i="4"/>
  <c r="M373" i="4" s="1"/>
  <c r="L374" i="4"/>
  <c r="M374" i="4" s="1"/>
  <c r="L375" i="4"/>
  <c r="M375" i="4" s="1"/>
  <c r="L376" i="4"/>
  <c r="M376" i="4" s="1"/>
  <c r="L377" i="4"/>
  <c r="M377" i="4" s="1"/>
  <c r="L378" i="4"/>
  <c r="M378" i="4" s="1"/>
  <c r="L379" i="4"/>
  <c r="M379" i="4" s="1"/>
  <c r="L380" i="4"/>
  <c r="M380" i="4" s="1"/>
  <c r="L381" i="4"/>
  <c r="M381" i="4" s="1"/>
  <c r="L382" i="4"/>
  <c r="M382" i="4" s="1"/>
  <c r="M383" i="4"/>
  <c r="L384" i="4"/>
  <c r="M384" i="4" s="1"/>
  <c r="L385" i="4"/>
  <c r="M385" i="4" s="1"/>
  <c r="L386" i="4"/>
  <c r="M386" i="4" s="1"/>
  <c r="L387" i="4"/>
  <c r="M387" i="4" s="1"/>
  <c r="L388" i="4"/>
  <c r="M388" i="4" s="1"/>
  <c r="L389" i="4"/>
  <c r="M389" i="4" s="1"/>
  <c r="M390" i="4"/>
  <c r="L391" i="4"/>
  <c r="M391" i="4" s="1"/>
  <c r="L392" i="4"/>
  <c r="M392" i="4" s="1"/>
  <c r="L393" i="4"/>
  <c r="M393" i="4" s="1"/>
  <c r="L394" i="4"/>
  <c r="M394" i="4" s="1"/>
  <c r="M395" i="4"/>
  <c r="L396" i="4"/>
  <c r="M396" i="4" s="1"/>
  <c r="L397" i="4"/>
  <c r="M397" i="4" s="1"/>
  <c r="L398" i="4"/>
  <c r="M398" i="4" s="1"/>
  <c r="L399" i="4"/>
  <c r="M399" i="4" s="1"/>
  <c r="L400" i="4"/>
  <c r="M400" i="4" s="1"/>
  <c r="L401" i="4"/>
  <c r="M401" i="4" s="1"/>
  <c r="L402" i="4"/>
  <c r="M402" i="4" s="1"/>
  <c r="L403" i="4"/>
  <c r="M403" i="4" s="1"/>
  <c r="L404" i="4"/>
  <c r="M404" i="4" s="1"/>
  <c r="L405" i="4"/>
  <c r="M405" i="4" s="1"/>
  <c r="M406" i="4"/>
  <c r="M407" i="4"/>
  <c r="L408" i="4"/>
  <c r="M408" i="4" s="1"/>
  <c r="L409" i="4"/>
  <c r="M409" i="4" s="1"/>
  <c r="L148" i="4"/>
  <c r="M148" i="4" s="1"/>
  <c r="L147" i="4"/>
  <c r="C6" i="1"/>
  <c r="D426" i="4"/>
  <c r="D425" i="4"/>
  <c r="D424" i="4"/>
  <c r="D423" i="4"/>
  <c r="B7" i="1" l="1"/>
  <c r="B8" i="1" s="1"/>
  <c r="O14" i="2"/>
  <c r="L24" i="3"/>
  <c r="L11" i="3"/>
  <c r="O4" i="2"/>
  <c r="O2" i="2"/>
  <c r="M11" i="3" l="1"/>
  <c r="B9" i="1"/>
  <c r="B26" i="1" s="1"/>
  <c r="C7" i="1"/>
  <c r="C8" i="1" s="1"/>
  <c r="C9" i="1" s="1"/>
  <c r="B27" i="1" s="1"/>
  <c r="D65" i="3"/>
  <c r="D3" i="1"/>
  <c r="D63" i="2"/>
  <c r="D64" i="2"/>
  <c r="D65" i="2"/>
  <c r="D62" i="2"/>
  <c r="P2" i="2"/>
  <c r="P4" i="2"/>
  <c r="P14" i="2"/>
  <c r="M24" i="3"/>
  <c r="M27" i="3"/>
  <c r="D66" i="3"/>
  <c r="D67" i="3"/>
  <c r="D68" i="3"/>
  <c r="K17" i="2"/>
  <c r="K15" i="2"/>
  <c r="K12" i="2"/>
  <c r="K9" i="2"/>
  <c r="K3" i="2"/>
  <c r="K2" i="2"/>
  <c r="M13" i="3"/>
  <c r="L93" i="4"/>
  <c r="M93" i="4" s="1"/>
  <c r="L119" i="4"/>
  <c r="M119" i="4" s="1"/>
  <c r="M121" i="4"/>
  <c r="L116" i="4"/>
  <c r="M116" i="4" s="1"/>
  <c r="L56" i="4"/>
  <c r="M56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L47" i="4"/>
  <c r="M47" i="4" s="1"/>
  <c r="L48" i="4"/>
  <c r="M48" i="4" s="1"/>
  <c r="L49" i="4"/>
  <c r="M49" i="4" s="1"/>
  <c r="L50" i="4"/>
  <c r="M50" i="4" s="1"/>
  <c r="L51" i="4"/>
  <c r="M51" i="4" s="1"/>
  <c r="L52" i="4"/>
  <c r="M52" i="4" s="1"/>
  <c r="L53" i="4"/>
  <c r="M53" i="4" s="1"/>
  <c r="L54" i="4"/>
  <c r="M54" i="4" s="1"/>
  <c r="L55" i="4"/>
  <c r="M55" i="4" s="1"/>
  <c r="L57" i="4"/>
  <c r="M57" i="4" s="1"/>
  <c r="L58" i="4"/>
  <c r="M58" i="4" s="1"/>
  <c r="L59" i="4"/>
  <c r="M59" i="4" s="1"/>
  <c r="L60" i="4"/>
  <c r="M60" i="4" s="1"/>
  <c r="L61" i="4"/>
  <c r="M61" i="4" s="1"/>
  <c r="L62" i="4"/>
  <c r="M62" i="4" s="1"/>
  <c r="L63" i="4"/>
  <c r="M63" i="4" s="1"/>
  <c r="L64" i="4"/>
  <c r="M64" i="4" s="1"/>
  <c r="L65" i="4"/>
  <c r="M65" i="4" s="1"/>
  <c r="L66" i="4"/>
  <c r="M66" i="4" s="1"/>
  <c r="L67" i="4"/>
  <c r="M67" i="4" s="1"/>
  <c r="L68" i="4"/>
  <c r="M68" i="4" s="1"/>
  <c r="L69" i="4"/>
  <c r="M69" i="4" s="1"/>
  <c r="L70" i="4"/>
  <c r="M70" i="4" s="1"/>
  <c r="L71" i="4"/>
  <c r="M71" i="4" s="1"/>
  <c r="L72" i="4"/>
  <c r="M72" i="4" s="1"/>
  <c r="L73" i="4"/>
  <c r="M73" i="4" s="1"/>
  <c r="L74" i="4"/>
  <c r="M74" i="4" s="1"/>
  <c r="L75" i="4"/>
  <c r="M75" i="4" s="1"/>
  <c r="L76" i="4"/>
  <c r="M76" i="4" s="1"/>
  <c r="L77" i="4"/>
  <c r="M77" i="4" s="1"/>
  <c r="L78" i="4"/>
  <c r="M78" i="4" s="1"/>
  <c r="L79" i="4"/>
  <c r="M79" i="4" s="1"/>
  <c r="L80" i="4"/>
  <c r="M80" i="4" s="1"/>
  <c r="L81" i="4"/>
  <c r="M81" i="4" s="1"/>
  <c r="L82" i="4"/>
  <c r="M82" i="4" s="1"/>
  <c r="L83" i="4"/>
  <c r="M83" i="4" s="1"/>
  <c r="L84" i="4"/>
  <c r="M84" i="4" s="1"/>
  <c r="L85" i="4"/>
  <c r="M85" i="4" s="1"/>
  <c r="L86" i="4"/>
  <c r="M86" i="4" s="1"/>
  <c r="L87" i="4"/>
  <c r="M87" i="4" s="1"/>
  <c r="L88" i="4"/>
  <c r="M88" i="4" s="1"/>
  <c r="L89" i="4"/>
  <c r="M89" i="4" s="1"/>
  <c r="L90" i="4"/>
  <c r="M90" i="4" s="1"/>
  <c r="L91" i="4"/>
  <c r="M91" i="4" s="1"/>
  <c r="L92" i="4"/>
  <c r="M92" i="4" s="1"/>
  <c r="L94" i="4"/>
  <c r="M94" i="4" s="1"/>
  <c r="L95" i="4"/>
  <c r="M95" i="4" s="1"/>
  <c r="L96" i="4"/>
  <c r="M96" i="4" s="1"/>
  <c r="L97" i="4"/>
  <c r="M97" i="4" s="1"/>
  <c r="L98" i="4"/>
  <c r="M98" i="4" s="1"/>
  <c r="L99" i="4"/>
  <c r="M99" i="4" s="1"/>
  <c r="L100" i="4"/>
  <c r="M100" i="4" s="1"/>
  <c r="L101" i="4"/>
  <c r="M101" i="4" s="1"/>
  <c r="L102" i="4"/>
  <c r="M102" i="4" s="1"/>
  <c r="L103" i="4"/>
  <c r="M103" i="4" s="1"/>
  <c r="L104" i="4"/>
  <c r="M104" i="4" s="1"/>
  <c r="L105" i="4"/>
  <c r="M105" i="4" s="1"/>
  <c r="L106" i="4"/>
  <c r="M106" i="4" s="1"/>
  <c r="L107" i="4"/>
  <c r="M107" i="4" s="1"/>
  <c r="L108" i="4"/>
  <c r="M108" i="4" s="1"/>
  <c r="L109" i="4"/>
  <c r="M109" i="4" s="1"/>
  <c r="L110" i="4"/>
  <c r="M110" i="4" s="1"/>
  <c r="L111" i="4"/>
  <c r="M111" i="4" s="1"/>
  <c r="L112" i="4"/>
  <c r="M112" i="4" s="1"/>
  <c r="L113" i="4"/>
  <c r="M113" i="4" s="1"/>
  <c r="L114" i="4"/>
  <c r="M114" i="4" s="1"/>
  <c r="L115" i="4"/>
  <c r="M115" i="4" s="1"/>
  <c r="L117" i="4"/>
  <c r="M117" i="4" s="1"/>
  <c r="L118" i="4"/>
  <c r="M118" i="4" s="1"/>
  <c r="L120" i="4"/>
  <c r="M120" i="4" s="1"/>
  <c r="L122" i="4"/>
  <c r="M122" i="4" s="1"/>
  <c r="L123" i="4"/>
  <c r="M123" i="4" s="1"/>
  <c r="L124" i="4"/>
  <c r="M124" i="4" s="1"/>
  <c r="L125" i="4"/>
  <c r="M125" i="4" s="1"/>
  <c r="L126" i="4"/>
  <c r="M126" i="4" s="1"/>
  <c r="L127" i="4"/>
  <c r="M127" i="4" s="1"/>
  <c r="L128" i="4"/>
  <c r="M128" i="4" s="1"/>
  <c r="L129" i="4"/>
  <c r="M129" i="4" s="1"/>
  <c r="L130" i="4"/>
  <c r="M130" i="4" s="1"/>
  <c r="L131" i="4"/>
  <c r="M131" i="4" s="1"/>
  <c r="L132" i="4"/>
  <c r="M132" i="4" s="1"/>
  <c r="L133" i="4"/>
  <c r="M133" i="4" s="1"/>
  <c r="L134" i="4"/>
  <c r="M134" i="4" s="1"/>
  <c r="L135" i="4"/>
  <c r="M135" i="4" s="1"/>
  <c r="L136" i="4"/>
  <c r="M136" i="4" s="1"/>
  <c r="L137" i="4"/>
  <c r="M137" i="4" s="1"/>
  <c r="L138" i="4"/>
  <c r="M138" i="4" s="1"/>
  <c r="L139" i="4"/>
  <c r="M139" i="4" s="1"/>
  <c r="L140" i="4"/>
  <c r="M140" i="4" s="1"/>
  <c r="L141" i="4"/>
  <c r="M141" i="4" s="1"/>
  <c r="L142" i="4"/>
  <c r="M142" i="4" s="1"/>
  <c r="L143" i="4"/>
  <c r="M143" i="4" s="1"/>
  <c r="L144" i="4"/>
  <c r="M144" i="4" s="1"/>
  <c r="L145" i="4"/>
  <c r="M145" i="4" s="1"/>
  <c r="L146" i="4"/>
  <c r="M146" i="4" s="1"/>
  <c r="M147" i="4"/>
  <c r="M28" i="3"/>
  <c r="L3" i="3"/>
  <c r="M3" i="3" s="1"/>
  <c r="L4" i="3"/>
  <c r="M4" i="3" s="1"/>
  <c r="L5" i="3"/>
  <c r="M5" i="3" s="1"/>
  <c r="L6" i="3"/>
  <c r="M6" i="3" s="1"/>
  <c r="L7" i="3"/>
  <c r="M7" i="3" s="1"/>
  <c r="L8" i="3"/>
  <c r="M8" i="3" s="1"/>
  <c r="L9" i="3"/>
  <c r="M9" i="3" s="1"/>
  <c r="L10" i="3"/>
  <c r="M10" i="3" s="1"/>
  <c r="L12" i="3"/>
  <c r="M12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5" i="3"/>
  <c r="M25" i="3" s="1"/>
  <c r="M26" i="3"/>
  <c r="L29" i="3"/>
  <c r="M29" i="3" s="1"/>
  <c r="L30" i="3"/>
  <c r="M30" i="3" s="1"/>
  <c r="L2" i="3"/>
  <c r="O3" i="2"/>
  <c r="P3" i="2" s="1"/>
  <c r="O5" i="2"/>
  <c r="P5" i="2" s="1"/>
  <c r="O6" i="2"/>
  <c r="P6" i="2" s="1"/>
  <c r="O7" i="2"/>
  <c r="P7" i="2" s="1"/>
  <c r="O8" i="2"/>
  <c r="P8" i="2" s="1"/>
  <c r="O9" i="2"/>
  <c r="P9" i="2" s="1"/>
  <c r="O10" i="2"/>
  <c r="P10" i="2" s="1"/>
  <c r="O11" i="2"/>
  <c r="P11" i="2" s="1"/>
  <c r="O12" i="2"/>
  <c r="P12" i="2" s="1"/>
  <c r="O15" i="2"/>
  <c r="P15" i="2" s="1"/>
  <c r="O16" i="2"/>
  <c r="P16" i="2" s="1"/>
  <c r="O17" i="2"/>
  <c r="P17" i="2" s="1"/>
  <c r="P59" i="2" l="1"/>
  <c r="O59" i="2"/>
  <c r="L61" i="3"/>
  <c r="L420" i="4"/>
  <c r="M2" i="3"/>
  <c r="M61" i="3" s="1"/>
  <c r="M2" i="4"/>
  <c r="M420" i="4" s="1"/>
  <c r="D6" i="1"/>
  <c r="D9" i="1" l="1"/>
  <c r="D8" i="1"/>
  <c r="D7" i="1"/>
  <c r="B12" i="1" l="1"/>
  <c r="B13" i="1" s="1"/>
  <c r="B14" i="1" s="1"/>
  <c r="B15" i="1" s="1"/>
  <c r="B19" i="1" l="1"/>
  <c r="B20" i="1" s="1"/>
  <c r="B21" i="1" s="1"/>
  <c r="B22" i="1" l="1"/>
  <c r="B23" i="1" l="1"/>
  <c r="C27" i="1" l="1"/>
  <c r="C26" i="1"/>
  <c r="B28" i="1" l="1"/>
  <c r="C28" i="1" s="1"/>
  <c r="B30" i="1" s="1"/>
  <c r="B31" i="1" l="1"/>
</calcChain>
</file>

<file path=xl/sharedStrings.xml><?xml version="1.0" encoding="utf-8"?>
<sst xmlns="http://schemas.openxmlformats.org/spreadsheetml/2006/main" count="3953" uniqueCount="1142">
  <si>
    <t>Total</t>
  </si>
  <si>
    <t>Completed</t>
  </si>
  <si>
    <t>Under construction</t>
  </si>
  <si>
    <t>Planning Permission</t>
  </si>
  <si>
    <t>&lt; 10 units</t>
  </si>
  <si>
    <t>App Number</t>
  </si>
  <si>
    <t>Address</t>
  </si>
  <si>
    <t>Type of Development</t>
  </si>
  <si>
    <t>Units (Gross)</t>
  </si>
  <si>
    <t>Units (Net)</t>
  </si>
  <si>
    <t>TBH Zone</t>
  </si>
  <si>
    <t>SANG Allocation</t>
  </si>
  <si>
    <t>Units Requiring Mitigation</t>
  </si>
  <si>
    <t>Notes</t>
  </si>
  <si>
    <t>Monitoring Period</t>
  </si>
  <si>
    <t>Decision Date</t>
  </si>
  <si>
    <t>2021/1923</t>
  </si>
  <si>
    <t>18 Heath Ridge Green Cobham KT11 2QJ</t>
  </si>
  <si>
    <t>2020/1708</t>
  </si>
  <si>
    <t>20 The Drive Cobham KT11 2JQ</t>
  </si>
  <si>
    <t>2021/1948</t>
  </si>
  <si>
    <t>205 Brooklands Road Weybridge KT13 0TS</t>
  </si>
  <si>
    <t>2021/2803</t>
  </si>
  <si>
    <t>241 Brooklands Road Weybridge KT13 0RH</t>
  </si>
  <si>
    <t>2021/2805</t>
  </si>
  <si>
    <t>243 Brooklands Road Weybridge KT13 0RH</t>
  </si>
  <si>
    <t>2019/2469</t>
  </si>
  <si>
    <t>32 Green Lane Cobham KT11 2NN</t>
  </si>
  <si>
    <t>2021/1552</t>
  </si>
  <si>
    <t>85 Queens Road Weybridge KT13 9UQ</t>
  </si>
  <si>
    <t>2020/2483</t>
  </si>
  <si>
    <t>Abbey House Wellington Way Weybridge KT13 0TT</t>
  </si>
  <si>
    <t>2021/1950</t>
  </si>
  <si>
    <t>Building C 207 Brooklands Road Elder House Weybridge KT13 0RH</t>
  </si>
  <si>
    <t>2021/0114</t>
  </si>
  <si>
    <t>Fairmile Farm Cottage Denby Road Cobham KT11 1JY</t>
  </si>
  <si>
    <t>2020/1629</t>
  </si>
  <si>
    <t>Garage Block South of 2 and 4 Wyndham Avenue Cobham KT11 1AT</t>
  </si>
  <si>
    <t>2021/0183</t>
  </si>
  <si>
    <t>Land at Downside Road Cobham KT11  3LY</t>
  </si>
  <si>
    <t>2021/2626</t>
  </si>
  <si>
    <t>Members Hill Brooklands Road Weybridge KT13 0QU</t>
  </si>
  <si>
    <t>2019/0329</t>
  </si>
  <si>
    <t>Site of Crow Gables 131 Fairmile Lane Cobham KT11 2BU</t>
  </si>
  <si>
    <t>2021/2043</t>
  </si>
  <si>
    <t>Unit C St Georges Business Park Brooklands Road Weybridge KT13 0TS</t>
  </si>
  <si>
    <t>2020/2096</t>
  </si>
  <si>
    <t>White Lodge Hogshill Lane Cobham KT11 2AL</t>
  </si>
  <si>
    <t>C3</t>
  </si>
  <si>
    <t>FUL</t>
  </si>
  <si>
    <t>Full</t>
  </si>
  <si>
    <t>PNO</t>
  </si>
  <si>
    <t>LDCP</t>
  </si>
  <si>
    <t>C2</t>
  </si>
  <si>
    <t>Use Class</t>
  </si>
  <si>
    <t>Expiry Date</t>
  </si>
  <si>
    <t>Brooklands</t>
  </si>
  <si>
    <t>Brooklands and Esher</t>
  </si>
  <si>
    <t>Esher</t>
  </si>
  <si>
    <t>TBH Zone 400m - 5km</t>
  </si>
  <si>
    <t>Plans demonstrates units are self contained with kitchens, bathrooms and lounges. No discount applied.</t>
  </si>
  <si>
    <t>&lt;10</t>
  </si>
  <si>
    <t>&gt;10</t>
  </si>
  <si>
    <t>&gt;10 or &lt;10 Units</t>
  </si>
  <si>
    <t>SANG Catchment</t>
  </si>
  <si>
    <t>&lt;10 units</t>
  </si>
  <si>
    <t>Brooklands or Esher</t>
  </si>
  <si>
    <t>&gt;10 units and assigned</t>
  </si>
  <si>
    <t>Total &gt;10 units and assigned to Esher</t>
  </si>
  <si>
    <t>Total &gt;10 units and assignable to Brooksland or Esher</t>
  </si>
  <si>
    <t>2019/0792</t>
  </si>
  <si>
    <t>1 Green Lane Cobham KT11 2NN</t>
  </si>
  <si>
    <t>2019/2553</t>
  </si>
  <si>
    <t>4 Fairmile Lane Cobham KT11 2DJ</t>
  </si>
  <si>
    <t>2017/3444</t>
  </si>
  <si>
    <t>77 Queens Road Weybridge Surrey KT13 9UQ</t>
  </si>
  <si>
    <t>2019/2309</t>
  </si>
  <si>
    <t>9 Leigh Court Close Cobham KT11 2HT</t>
  </si>
  <si>
    <t>2021/3413</t>
  </si>
  <si>
    <t>9 Water Lane Cobham KT11 2PA</t>
  </si>
  <si>
    <t>2022/3441</t>
  </si>
  <si>
    <t>Beacon House Beacon Mews South Road Weybridge Surrey KT13 9DZ</t>
  </si>
  <si>
    <t>2021/3269</t>
  </si>
  <si>
    <t>Cold Norton Farm Ockham Lane Cobham Surrey KT11 1LW</t>
  </si>
  <si>
    <t>2019/2308</t>
  </si>
  <si>
    <t>Crow Gables Cottage 133 Fairmile Lane Cobham KT11 2BU</t>
  </si>
  <si>
    <t>2019/3163</t>
  </si>
  <si>
    <t>Garage Block Ikona Court Weybridge</t>
  </si>
  <si>
    <t>2021/1399</t>
  </si>
  <si>
    <t>Heath Lodge St George's Avenue Weybridge Surrey KT13 0DA</t>
  </si>
  <si>
    <t>2019/3370</t>
  </si>
  <si>
    <t>Hillview Nusery Seven Hills Road Walton-On-Thames KT12 4DD</t>
  </si>
  <si>
    <t>2019/0271</t>
  </si>
  <si>
    <t>Horsley Bungalow Old Avenue Weybridge Surrey KT13 0PS</t>
  </si>
  <si>
    <t>2020/2883</t>
  </si>
  <si>
    <t>Hunters Lodge Horsley Road Downside Cobham KT11 3NY</t>
  </si>
  <si>
    <t>2014/4564</t>
  </si>
  <si>
    <t>Land adjacent to 21 Icklingham Road Cobham Surrey KT11 2NQ</t>
  </si>
  <si>
    <t>2016/1999</t>
  </si>
  <si>
    <t>Land north of Oakmead Lodge Seven Hills Road Cobham Surrey KT11 1EU</t>
  </si>
  <si>
    <t>2019/1032</t>
  </si>
  <si>
    <t>Land Northeast of 49 to 51 High Street Cobham</t>
  </si>
  <si>
    <t>2019/2211</t>
  </si>
  <si>
    <t>Land Northwest of 215 to 217 Portsmouth Road Cobham KT11 1JR</t>
  </si>
  <si>
    <t>2021/0834</t>
  </si>
  <si>
    <t>Land Rear of 2 Littleheath farm Cottage Steels Lane Oxshott Leatherhead KT22 0RX</t>
  </si>
  <si>
    <t>2017/2405</t>
  </si>
  <si>
    <t>Land South of 54 Foxholes Weybridge Surrey KT13 0BN</t>
  </si>
  <si>
    <t>2018/2132</t>
  </si>
  <si>
    <t>Land to the South of Old Oak March Road Weybridge KT13 8XA</t>
  </si>
  <si>
    <t>2018/0632</t>
  </si>
  <si>
    <t>Lincoln Court Old Avenue Weybridge Surrey KT13 0PH</t>
  </si>
  <si>
    <t>2020/0308</t>
  </si>
  <si>
    <t>Merrileas leatherhead Road Oxshott Leatherhead KT22 0EZ</t>
  </si>
  <si>
    <t>2017/4155</t>
  </si>
  <si>
    <t>Site of 38 Knowle Park Cobham Surrey KT11 3AA</t>
  </si>
  <si>
    <t>2017/3069</t>
  </si>
  <si>
    <t>Site of Tara Cavendish Road Weybridge Surrey KT13 0JT</t>
  </si>
  <si>
    <t>2017/2534</t>
  </si>
  <si>
    <t>St Georges House 24 Queens Road Weybridge Surrey KT13 9UX</t>
  </si>
  <si>
    <t>2020/1020</t>
  </si>
  <si>
    <t>Upper Court Portsmouth Road Esher KT10 9JH</t>
  </si>
  <si>
    <t>2015/2398</t>
  </si>
  <si>
    <t>Upper Farm Blue Bell Lane Stoke D'Abernon Cobham Surrey KT11 3PW</t>
  </si>
  <si>
    <t>2019/1287</t>
  </si>
  <si>
    <t>Willow House Copse Road Cobham KT11 2TN</t>
  </si>
  <si>
    <t>PNM</t>
  </si>
  <si>
    <t>OLA</t>
  </si>
  <si>
    <t>OL</t>
  </si>
  <si>
    <t>PNQ</t>
  </si>
  <si>
    <t>CoU/Ext</t>
  </si>
  <si>
    <t>Conv.</t>
  </si>
  <si>
    <t>CoU</t>
  </si>
  <si>
    <t>TBH Zone 5km - 7km</t>
  </si>
  <si>
    <t>Self contained, no discount.</t>
  </si>
  <si>
    <t>2005/0706</t>
  </si>
  <si>
    <t>Phase 2, Site Of Playing Field Eriswell Road Hersham Walton-on-thames</t>
  </si>
  <si>
    <t>2008/0231</t>
  </si>
  <si>
    <t>The Dell Locke King Road Weybridge Surrey</t>
  </si>
  <si>
    <t>2008/0280</t>
  </si>
  <si>
    <t>Former 16 Waverley Road Stoke D'Abernon Cobham Surrey KT11 2SS</t>
  </si>
  <si>
    <t>2008/0533</t>
  </si>
  <si>
    <t>Hillview, Yaffle Road, Weybridge, Surrey, KT13 0QF</t>
  </si>
  <si>
    <t>2008/1986</t>
  </si>
  <si>
    <t>133 Queens Road and Land Rear of 2 &amp; 4 High Pine Close and  1 Oatlands Avenue Weybridge Surrey KT13 9UN</t>
  </si>
  <si>
    <t>2008/2444</t>
  </si>
  <si>
    <t>Frances Cottage Denby Road Cobham KT11 1JT</t>
  </si>
  <si>
    <t>2008/2539</t>
  </si>
  <si>
    <t>Land rear of 10 &amp; 11 Chestnut Lane Weybridge Surrey KT13 9BU</t>
  </si>
  <si>
    <t>2009/0115</t>
  </si>
  <si>
    <t>Site of 101 Hogshill Lane, Cobham Surrey KT11 2AH</t>
  </si>
  <si>
    <t>2009/0260</t>
  </si>
  <si>
    <t>10 &amp; 11 Benfleet Close Cobham Surrey KT11 2NR</t>
  </si>
  <si>
    <t>2009/0345</t>
  </si>
  <si>
    <t>Centurion House, West Road, Weybridge, Surrey, KT13 0LZ</t>
  </si>
  <si>
    <t>2009/0681</t>
  </si>
  <si>
    <t>2 Copse Road Cobham Surrey KT11 2TN</t>
  </si>
  <si>
    <t>2009/0815</t>
  </si>
  <si>
    <t>Site of 17 Pony Chase Cobham Surrey KT11 2PF</t>
  </si>
  <si>
    <t>2009/0994</t>
  </si>
  <si>
    <t>Mill View Mill Road Cobham Surrey KT11 3AL</t>
  </si>
  <si>
    <t>2009/1101</t>
  </si>
  <si>
    <t>31 Leigh Hill Road Cobham KT11 2HU</t>
  </si>
  <si>
    <t>2009/1374</t>
  </si>
  <si>
    <t>11 High Street Cobham Surrey KT11 3DH</t>
  </si>
  <si>
    <t>2009/1419</t>
  </si>
  <si>
    <t>32 Water Lane Cobham Surrey KT11 2PB</t>
  </si>
  <si>
    <t>2009/1639</t>
  </si>
  <si>
    <t>10 Fairmile Avenue Cobham Surrey KT11 2JB</t>
  </si>
  <si>
    <t>2009/1771</t>
  </si>
  <si>
    <t>11 Eaton Park Road Cobham Surrey KT11 2JJ</t>
  </si>
  <si>
    <t>2009/1865</t>
  </si>
  <si>
    <t>12 Icklingham Road Cobham Surrey KT11 2NG</t>
  </si>
  <si>
    <t>2009/1883</t>
  </si>
  <si>
    <t>14 Manor Walk Weybridge Park Weybridge Surrey KT13 8SD</t>
  </si>
  <si>
    <t>2009/1964</t>
  </si>
  <si>
    <t>Site of 26 Water Lane Cobham Surrey KT11 2PB</t>
  </si>
  <si>
    <t>2009/2079</t>
  </si>
  <si>
    <t>Bell Marsh Golf Club Road Weybridge Surrey KT13 0NN</t>
  </si>
  <si>
    <t>2010/0551</t>
  </si>
  <si>
    <t>12 Eaton Park Cobham Surrey KT11 2JE</t>
  </si>
  <si>
    <t>2010/0591</t>
  </si>
  <si>
    <t>33 Freelands Road Cobham Surrey KT11 2NA</t>
  </si>
  <si>
    <t>2010/0697</t>
  </si>
  <si>
    <t>Spring House Miles Lane Cobham Surrey KT11 2EA</t>
  </si>
  <si>
    <t>2010/0767</t>
  </si>
  <si>
    <t>Land rear of 159 Queens Road Weybridge Surrey KT13 0AD</t>
  </si>
  <si>
    <t>2010/0826</t>
  </si>
  <si>
    <t>43 Leigh Hill Road Cobham Surrey KT11 2HU</t>
  </si>
  <si>
    <t>2010/1620</t>
  </si>
  <si>
    <t>27 Hollyhedge Road Cobham Surrey KT11 3DQ</t>
  </si>
  <si>
    <t>2010/2991</t>
  </si>
  <si>
    <t>75 Fairmile Lane Cobham Surrey KT11 2DG</t>
  </si>
  <si>
    <t>2011/0022</t>
  </si>
  <si>
    <t>White Gables Leigh Place Cobham Surrey KT11 2HL</t>
  </si>
  <si>
    <t>2011/0384</t>
  </si>
  <si>
    <t>Fairmile House Lodge Portsmouth Road Cobham Surrey  KT11 1BQ</t>
  </si>
  <si>
    <t>2011/0665</t>
  </si>
  <si>
    <t>Land adjacent to 5 Denby Road Cobham Surrey KT11 1JX</t>
  </si>
  <si>
    <t>2011/0676</t>
  </si>
  <si>
    <t>222-224 Portsmouth Road Cobham Surrey KT11 1HS</t>
  </si>
  <si>
    <t>2011/5414</t>
  </si>
  <si>
    <t>The Bungalow Elm Grove Road Cobham Surrey KT11 3HB</t>
  </si>
  <si>
    <t>2011/5994</t>
  </si>
  <si>
    <t>Viscount House Princes Road Weybridge Surrey KT13 9BQ</t>
  </si>
  <si>
    <t>2011/6022</t>
  </si>
  <si>
    <t>3 - 13 Brooklands Road Weybridge Surrey KT13 0RU</t>
  </si>
  <si>
    <t>2011/6365</t>
  </si>
  <si>
    <t>Bylands Cavendish Road Weybridge Surrey KT13 0JY</t>
  </si>
  <si>
    <t>2011/6532</t>
  </si>
  <si>
    <t>1 Twinoaks Cobham Surrey KT11 2QW</t>
  </si>
  <si>
    <t>2011/6565</t>
  </si>
  <si>
    <t>9 Fairmeads &amp; Land rear of 19 Fairmile Avenue Cobham Surrey KT11 2JD</t>
  </si>
  <si>
    <t>2011/6816</t>
  </si>
  <si>
    <t>Lynwood Cavendish Road Weybridge Surrey KT13 0JN</t>
  </si>
  <si>
    <t>2011/8284</t>
  </si>
  <si>
    <t>Pinecroft St. Georges Road Weybridge Surrey KT13 0EN</t>
  </si>
  <si>
    <t>2012/0434</t>
  </si>
  <si>
    <t>Weybridge House Queens Road Weybridge Surrey KT13 0AP</t>
  </si>
  <si>
    <t>2012/0534</t>
  </si>
  <si>
    <t>Land to Rear of 11 Fairmile Avenue Cobham Surrey KT11 2JD</t>
  </si>
  <si>
    <t>2012/1313</t>
  </si>
  <si>
    <t>28 Tartar Road Cobham Surrey KT11 2AR</t>
  </si>
  <si>
    <t>2012/1721</t>
  </si>
  <si>
    <t>Cobham Library Cedar Road Cobham Surrey KT11 2AA</t>
  </si>
  <si>
    <t>2012/1984</t>
  </si>
  <si>
    <t>Land To The Rear Of 6 Littleheath Lane Cobham Surrey KT11 2QG</t>
  </si>
  <si>
    <t>2012/2730</t>
  </si>
  <si>
    <t>14 Eaton Park Cobham Surrey KT11 2JE</t>
  </si>
  <si>
    <t>2012/3543</t>
  </si>
  <si>
    <t>21 Anyards Road Cobham Surrey KT11 2LW</t>
  </si>
  <si>
    <t>2012/3633</t>
  </si>
  <si>
    <t>The Haven Ellesmere Road Weybridge Surrey KT13 0HY</t>
  </si>
  <si>
    <t>2012/4559</t>
  </si>
  <si>
    <t>Fosseways Camp End Road Weybridge Surrey KT13 0NW</t>
  </si>
  <si>
    <t>2013/0221</t>
  </si>
  <si>
    <t>Silverlea Pine Grove Weybridge Surrey KT13 9AX</t>
  </si>
  <si>
    <t>2013/0262</t>
  </si>
  <si>
    <t>Garage Block South of 19 Gavell Road Cobham Surrey KT11 1AL</t>
  </si>
  <si>
    <t>2013/0374</t>
  </si>
  <si>
    <t>21 Water Lane Cobham Surrey KT11 2PA</t>
  </si>
  <si>
    <t>2013/1075</t>
  </si>
  <si>
    <t>161 Queens Road Weybridge Surrey KT13 0AD</t>
  </si>
  <si>
    <t>2013/1172</t>
  </si>
  <si>
    <t>PGS House Mayfield Road Hersham Walton on Thames Surrey KT12 5PW</t>
  </si>
  <si>
    <t>2013/1307</t>
  </si>
  <si>
    <t>22 Mayfield Road Weybridge Surrey KT13 8XD</t>
  </si>
  <si>
    <t>2013/1836</t>
  </si>
  <si>
    <t>Land adjacent 104 Wyndham Avenue Cobham Surrey KT11 1AT</t>
  </si>
  <si>
    <t>2013/1839</t>
  </si>
  <si>
    <t>7 Woodside Road Cobham Surrey KT11 2QR</t>
  </si>
  <si>
    <t>2013/1985</t>
  </si>
  <si>
    <t>51 Littleheath Lane Cobham Surrey KT11 2QF</t>
  </si>
  <si>
    <t>2013/2253</t>
  </si>
  <si>
    <t>Trefusis Cavendish Road Weybridge Surrey KT13 0JW</t>
  </si>
  <si>
    <t>2013/2523</t>
  </si>
  <si>
    <t>9 High Street Cobham Surrey KT11 3DJ</t>
  </si>
  <si>
    <t>2013/3032</t>
  </si>
  <si>
    <t>Garage Blocks north of Fire Station Gavell Road and rear of 31-33 Hamilton Avenue Cobham Surrey KT11 1AU</t>
  </si>
  <si>
    <t>2013/3066</t>
  </si>
  <si>
    <t>Land adjacent to 35 Stoke Road Cobham Surrey KT11 3BG</t>
  </si>
  <si>
    <t>Rydens Enterprise School and Sixth Form College Hersham Road Hersham KT12 5PY</t>
  </si>
  <si>
    <t>2014/0673</t>
  </si>
  <si>
    <t>Land to Rear of 33 Leigh Hill Road Cobham Surrey KT11 2HU</t>
  </si>
  <si>
    <t>2014/0883</t>
  </si>
  <si>
    <t>Land adjacent to 32a and 34 Station Road Stoke D'Abernon Cobham KT11 3BN</t>
  </si>
  <si>
    <t>2014/1293</t>
  </si>
  <si>
    <t>1 Fairacres Cobham Surrey KT11 2JW</t>
  </si>
  <si>
    <t>2014/1304</t>
  </si>
  <si>
    <t>Cobbett House Cobbetts Hill Weybridge Surrey KT13 0UB</t>
  </si>
  <si>
    <t>2014/1538</t>
  </si>
  <si>
    <t>9 Heath Ridge Green Cobham Surrey KT11 2QL</t>
  </si>
  <si>
    <t>2014/2830</t>
  </si>
  <si>
    <t>Thurlestone Fairmile Park Road Cobham Surrey KT11 2PL</t>
  </si>
  <si>
    <t>2014/3596</t>
  </si>
  <si>
    <t>46 Littleheath Lane Cobham Surrey KT11 2QN</t>
  </si>
  <si>
    <t>2014/3890</t>
  </si>
  <si>
    <t>24 High Street Cobham Surrey KT11 3EB</t>
  </si>
  <si>
    <t>2014/4090</t>
  </si>
  <si>
    <t>11 Eaton Park Cobham Surrey KT11 2JF</t>
  </si>
  <si>
    <t>2014/4387</t>
  </si>
  <si>
    <t>Chargate Lodge 19 Eriswell Road Hersham Surrey KT12 5DJ</t>
  </si>
  <si>
    <t>2014/4581</t>
  </si>
  <si>
    <t>12 Heath Road Weybridge Surrey KT13 8TQ</t>
  </si>
  <si>
    <t>2014/4741</t>
  </si>
  <si>
    <t>Dene House Hanger Hill Weybridge Surrey KT13 9YW</t>
  </si>
  <si>
    <t>2014/4780</t>
  </si>
  <si>
    <t>10 Octagon Road Whiteley Village Hersham Walton-On-Thames KT12 4DX</t>
  </si>
  <si>
    <t>2014/4798</t>
  </si>
  <si>
    <t>15 Weybridge Park Weybridge Surrey KT13 8SL</t>
  </si>
  <si>
    <t>2015/0040</t>
  </si>
  <si>
    <t>Cedar Cottage Cedar Road Cobham Surrey KT11 2AA</t>
  </si>
  <si>
    <t>2015/0193</t>
  </si>
  <si>
    <t>44 Fairmile Lane Cobham Surrey KT11 2DF</t>
  </si>
  <si>
    <t>2015/0320</t>
  </si>
  <si>
    <t>91 Queens Road Weybridge Surrey KT13 9UQ</t>
  </si>
  <si>
    <t>2015/0403</t>
  </si>
  <si>
    <t>Torbrae St Georges Avenue Weybridge Surrey KT13 0DN</t>
  </si>
  <si>
    <t>2015/0997</t>
  </si>
  <si>
    <t>46 Portsmouth Road Cobham Surrey KT11 1HY</t>
  </si>
  <si>
    <t>2015/1222</t>
  </si>
  <si>
    <t>Knowle Hill Park Fairmile Lane Cobham Surrey KT11 2PD</t>
  </si>
  <si>
    <t>2015/1360</t>
  </si>
  <si>
    <t>Leeward House (formerly Windrush) Cavendish Road Weybridge KT13 0JW</t>
  </si>
  <si>
    <t>2015/1581</t>
  </si>
  <si>
    <t>159 A and B Queens Road Weybridge Surrey KT13 0AD</t>
  </si>
  <si>
    <t>2015/1775</t>
  </si>
  <si>
    <t>6 Warren Way Weybridge Surrey KT13 0DL</t>
  </si>
  <si>
    <t>2015/1867</t>
  </si>
  <si>
    <t>Riverfield 21-37 Portsmouth Road Cobham Surrey KT11 1JQ</t>
  </si>
  <si>
    <t>2015/1928</t>
  </si>
  <si>
    <t>Land southeast of 23 Four Wents Cobham Surrey KT11 2NE</t>
  </si>
  <si>
    <t>2015/1970</t>
  </si>
  <si>
    <t>19 Eaton Park Cobham Surrey KT11 2JF</t>
  </si>
  <si>
    <t>2015/2238</t>
  </si>
  <si>
    <t>23 Water Lane Cobham Surrey KT11 2PA (Plots 1, 2 and 4)</t>
  </si>
  <si>
    <t>2015/2363</t>
  </si>
  <si>
    <t>5 Winston Drive Stoke D'Abernon Cobham Surrey KT11 3BP</t>
  </si>
  <si>
    <t>2015/2627</t>
  </si>
  <si>
    <t>2015/3007</t>
  </si>
  <si>
    <t>Wychbury Old Avenue Weybridge Surrey KT13 0PG</t>
  </si>
  <si>
    <t>2015/3384</t>
  </si>
  <si>
    <t>April Cottage Queens Road Weybridge Surrey KT13 0AU</t>
  </si>
  <si>
    <t>2015/3572</t>
  </si>
  <si>
    <t>1 Fairbourne Cobham Surrey KT11 2BT</t>
  </si>
  <si>
    <t>2015/3604</t>
  </si>
  <si>
    <t>30 Queens Road Weybridge Surrey KT13 9UZ</t>
  </si>
  <si>
    <t>2015/3838</t>
  </si>
  <si>
    <t>6 Tilt Road Cobham Surrey KT11 3EZ</t>
  </si>
  <si>
    <t>2015/4044</t>
  </si>
  <si>
    <t>Windrush Elgin Road Weybridge Surrey KT13 8SW</t>
  </si>
  <si>
    <t>2016/0018</t>
  </si>
  <si>
    <t>25 Water Lane Cobham Surrey KT11 2PA</t>
  </si>
  <si>
    <t>2016/0464</t>
  </si>
  <si>
    <t>127 Queens Road Weybridge KT13 9UN</t>
  </si>
  <si>
    <t>2016/0472</t>
  </si>
  <si>
    <t>Marian Cottage Old Avenue Weybridge Surrey KT13 0PG</t>
  </si>
  <si>
    <t>2016/0515</t>
  </si>
  <si>
    <t>Withdean Cavendish Road Weybridge Surrey KT13 0JW</t>
  </si>
  <si>
    <t>2016/0754</t>
  </si>
  <si>
    <t>2016/0927</t>
  </si>
  <si>
    <t>Site of 103 Hogshill Lane Cobham KT11 2AH</t>
  </si>
  <si>
    <t>2016/1287</t>
  </si>
  <si>
    <t>Site of 287 and 289 Brooklands Road Weybridge Surrey KT13 0QZ</t>
  </si>
  <si>
    <t>2016/1367</t>
  </si>
  <si>
    <t>9 Campbell Road Weybridge Surrey KT13 0TF</t>
  </si>
  <si>
    <t>2016/1498</t>
  </si>
  <si>
    <t>Mimosa Blundel Lane Stoke D'Abernon Cobham Surrey KT11 2SF</t>
  </si>
  <si>
    <t>2016/1581</t>
  </si>
  <si>
    <t>2016/2023</t>
  </si>
  <si>
    <t>Carandal Brooklands Lane Weybridge Surrey KT13 8UX</t>
  </si>
  <si>
    <t>2016/2185</t>
  </si>
  <si>
    <t>1-7 Holly Parade High Street Cobham Surrey KT11 3EE</t>
  </si>
  <si>
    <t>2016/2216</t>
  </si>
  <si>
    <t>1 Pipers Close Cobham Surrey KT11 3AU</t>
  </si>
  <si>
    <t>2016/2562</t>
  </si>
  <si>
    <t>The Studio 4 York Road Weybridge Surrey KT13 9DR</t>
  </si>
  <si>
    <t>2016/2730</t>
  </si>
  <si>
    <t>Site of Arawa Cavendish Road Weybridge Surrey KT13 0JW</t>
  </si>
  <si>
    <t>2016/2921</t>
  </si>
  <si>
    <t>12 Richards Road Stoke D'Abernon Cobham Surrey KT11 2SX</t>
  </si>
  <si>
    <t>2016/3472</t>
  </si>
  <si>
    <t>Whiteley Village Octagon Road Hersham Walton-On-Thames KT12 4EH</t>
  </si>
  <si>
    <t>2017/0455</t>
  </si>
  <si>
    <t>Site Of April Cottage, Queens Road, Weybridge, Surrey, KT13 0AU</t>
  </si>
  <si>
    <t>2017/0494</t>
  </si>
  <si>
    <t>Unit 1 St John House 12 Portsmouth Road Cobham Surrey KT11 1HZ</t>
  </si>
  <si>
    <t>2017/0928</t>
  </si>
  <si>
    <t>Walton Court Station Avenue Walton-On-Thames Surrey KT12 1NT</t>
  </si>
  <si>
    <t>2017/1388</t>
  </si>
  <si>
    <t>Site of 52 Mizen Way Cobham KT11 2RL</t>
  </si>
  <si>
    <t>2017/1494</t>
  </si>
  <si>
    <t>The Glashaus 74 Portsmouth Road Cobham Surrey KT11 1HY</t>
  </si>
  <si>
    <t>2017/2261</t>
  </si>
  <si>
    <t>Cherrys St Georges Avenue Weybridge Surrey KT13 0BS</t>
  </si>
  <si>
    <t>2017/2743</t>
  </si>
  <si>
    <t>Charters Cavendish Road Weybridge Surrey KT13 0JN</t>
  </si>
  <si>
    <t>2017/3018</t>
  </si>
  <si>
    <t>14 Waverley Road, Stoke D'abernon, Cobham, Surrey, KT11 2SS</t>
  </si>
  <si>
    <t>2017/3214</t>
  </si>
  <si>
    <t>Wisley View Nursery Ockham Lane Cobham surrey KT11 1LP</t>
  </si>
  <si>
    <t>2017/3338</t>
  </si>
  <si>
    <t>Land North Of Firfields House Firfields Weybridge Surrey KT13 0UD</t>
  </si>
  <si>
    <t>2017/3823</t>
  </si>
  <si>
    <t>Applecross Eaton Park Road Cobham Surrey KT11 2JJ</t>
  </si>
  <si>
    <t>2017/3850</t>
  </si>
  <si>
    <t>19 Woodside Road Cobham KT11 2QR</t>
  </si>
  <si>
    <t>2018/0331</t>
  </si>
  <si>
    <t>39-41 High Street Cobham Surrey KT11 3DP</t>
  </si>
  <si>
    <t>2018/0640</t>
  </si>
  <si>
    <t>111 Queens Road Weybridge KT13 9UW</t>
  </si>
  <si>
    <t>2018/0653</t>
  </si>
  <si>
    <t>Belmont House Sandy Lane Cobham KT11 2EL</t>
  </si>
  <si>
    <t>2018/0698</t>
  </si>
  <si>
    <t>Raymar Steels Lane Oxshott Leatherhead KT22 0RX</t>
  </si>
  <si>
    <t>2018/2135</t>
  </si>
  <si>
    <t>Leverton St Georges Avenue Weybridge KT13 0DP</t>
  </si>
  <si>
    <t>2018/2241</t>
  </si>
  <si>
    <t>Land south of 158A Portsmouth Road, Cobham Surrey KT11 1HS</t>
  </si>
  <si>
    <t>2018/3023</t>
  </si>
  <si>
    <t>Wessex South Road Weybridge Surrey KT13 9DZ</t>
  </si>
  <si>
    <t>2019/0201</t>
  </si>
  <si>
    <t>Wood Cottage 30 Green Lane Cobham KT11 2NN</t>
  </si>
  <si>
    <t>2019/0560</t>
  </si>
  <si>
    <t>36 Stoke Road Cobham Surrey KT11 3BD</t>
  </si>
  <si>
    <t>2019/1264</t>
  </si>
  <si>
    <t>121 Queens Road Weybridge KT13 9UN</t>
  </si>
  <si>
    <t>2019/1268</t>
  </si>
  <si>
    <t>Broadlands Cottage St Georges Avenue Weybridge KT13 0DN</t>
  </si>
  <si>
    <t>2019/2403</t>
  </si>
  <si>
    <t>125B Queens Road Weybridge KT13 9UN</t>
  </si>
  <si>
    <t>2020/1872</t>
  </si>
  <si>
    <t>Land Northwest of 221-223 Portsmouth Road Cobham</t>
  </si>
  <si>
    <t>2020/2495</t>
  </si>
  <si>
    <t>45B Waverley Road Weybridge KT13 8UT</t>
  </si>
  <si>
    <t>2020/2903</t>
  </si>
  <si>
    <t>70 Fairmile Lane Cobham Surrey KT11 2DG</t>
  </si>
  <si>
    <t>2018/3184</t>
  </si>
  <si>
    <t>110 Fairmile Lane Cobham Surrey KT11 2BX</t>
  </si>
  <si>
    <t>2021/2004</t>
  </si>
  <si>
    <t>Land East of Fairmead Evelyn Way Stoke D'Abernon Cobham KT11 2SJ</t>
  </si>
  <si>
    <t>2019/2907</t>
  </si>
  <si>
    <t>Stokesay Blundel Lane Stoke Ltd D'Abernon Cobham Surrey KT11 2SE</t>
  </si>
  <si>
    <t>2018/1504</t>
  </si>
  <si>
    <t>15 Eaton Park Road Cobham KT11 2JJ</t>
  </si>
  <si>
    <t>&lt;50</t>
  </si>
  <si>
    <t>&gt;50</t>
  </si>
  <si>
    <t>&gt;50 or &lt;50 Units</t>
  </si>
  <si>
    <t>C2 but no discount as self-contained.</t>
  </si>
  <si>
    <t>C2 but no discount as self-contained,</t>
  </si>
  <si>
    <t>C2 - residents are mobile so 25% rate.</t>
  </si>
  <si>
    <t xml:space="preserve">5 km - 7 km zone and over 50 units so 25% rate. </t>
  </si>
  <si>
    <t>Esher Commons SANG</t>
  </si>
  <si>
    <t>Brookands Community Park SANG</t>
  </si>
  <si>
    <t>Total &gt;10 units and assigned to Brooklands</t>
  </si>
  <si>
    <t xml:space="preserve">Total &gt;10 units and assigned to Brooklands </t>
  </si>
  <si>
    <t>&gt;50 or &lt; 50 Units</t>
  </si>
  <si>
    <t>Units</t>
  </si>
  <si>
    <t>Persons</t>
  </si>
  <si>
    <t>2021/22</t>
  </si>
  <si>
    <t>2020/21</t>
  </si>
  <si>
    <t>2017/18</t>
  </si>
  <si>
    <t>Esher Remaining Capacity*</t>
  </si>
  <si>
    <t>Brooklands Remaining Capacity*</t>
  </si>
  <si>
    <t>PAG/CoU</t>
  </si>
  <si>
    <t>&gt;10 units and can be assigned to either SANG</t>
  </si>
  <si>
    <t>Persons Requiring Mitigation</t>
  </si>
  <si>
    <t>Persons Requring Mitigation</t>
  </si>
  <si>
    <t xml:space="preserve">Persons Requiring Mitigation </t>
  </si>
  <si>
    <t>Starting Capacity - Units</t>
  </si>
  <si>
    <t>Remaining Capacity - units</t>
  </si>
  <si>
    <t>Total Remaining Capacity - ha</t>
  </si>
  <si>
    <t>Exhausted Capacity - units</t>
  </si>
  <si>
    <t>Total Remaing Capacity*</t>
  </si>
  <si>
    <t>Total Remaining Capacity - persons</t>
  </si>
  <si>
    <t>2014/1296</t>
  </si>
  <si>
    <t>1 Albury Road Hersham Walton-on-Thames KT12 5DY</t>
  </si>
  <si>
    <t>2011/6193</t>
  </si>
  <si>
    <t>1 Ashcroft Park Cobham Surrey KT11 2DN</t>
  </si>
  <si>
    <t>2013/4739</t>
  </si>
  <si>
    <t>1 Brook Farm Road Cobham Surrey KT11 3AX</t>
  </si>
  <si>
    <t>2014/3038</t>
  </si>
  <si>
    <t>1 Eaton Park Cobham KT11 2JF</t>
  </si>
  <si>
    <t>2014/4702</t>
  </si>
  <si>
    <t>1 Farmleigh Grove Hersham Walton-on-Thames Surrey KT12 5BU</t>
  </si>
  <si>
    <t>2006/1224</t>
  </si>
  <si>
    <t>1 Harebell Hill Cobham Surrey KT11 2RS</t>
  </si>
  <si>
    <t>2011/7273</t>
  </si>
  <si>
    <t>1 Mizen Close, Cobham, Surrey KT11 2RJ</t>
  </si>
  <si>
    <t>2006/1354</t>
  </si>
  <si>
    <t>1 The Barton Cobham Surrey KT11 2NJ</t>
  </si>
  <si>
    <t>2012/2263</t>
  </si>
  <si>
    <t>1 Woodpecker Close Cobham Surrey KT11 2NT</t>
  </si>
  <si>
    <t>2013/4400</t>
  </si>
  <si>
    <t>10 Fairbourne Cobham Surrey KT11 2BT</t>
  </si>
  <si>
    <t>2013/4019</t>
  </si>
  <si>
    <t>10 Fairmeads Cobham Surrey KT11 2JD</t>
  </si>
  <si>
    <t>2011/8049</t>
  </si>
  <si>
    <t>10 Green Lane Cobham Surrey KT11 2NN</t>
  </si>
  <si>
    <t>2006/0119</t>
  </si>
  <si>
    <t xml:space="preserve">10 Kelvedon Avenue Walton On Thames Surrey KT12 5EB </t>
  </si>
  <si>
    <t>2017/2939</t>
  </si>
  <si>
    <t>10 Oxshott Rise Cobham Surrey KT11 2RN</t>
  </si>
  <si>
    <t>2016/4158</t>
  </si>
  <si>
    <t>11 Eriswell Crescent Hersham Walton-On-Thames Surrey KT12 5DS</t>
  </si>
  <si>
    <t>2012/1613</t>
  </si>
  <si>
    <t>11 Fairbourne Cobham Surrey KT11 2BT</t>
  </si>
  <si>
    <t>2017/0767</t>
  </si>
  <si>
    <t>11 Icklingham Road Cobham Surrey KT11 2NG</t>
  </si>
  <si>
    <t>2011/5724</t>
  </si>
  <si>
    <t>118 Fairmile Lane Cobham Surrey KT11 2BX</t>
  </si>
  <si>
    <t>2012/3032</t>
  </si>
  <si>
    <t>12 Broad Highway Cobham Surrey KT11 2RP</t>
  </si>
  <si>
    <t>2012/3487</t>
  </si>
  <si>
    <t>12 Mizen Close Cobham Surrey KT11 2RJ</t>
  </si>
  <si>
    <t>2012/2746</t>
  </si>
  <si>
    <t>14 Lebanon Drive Cobham Surrey KT11 2PR</t>
  </si>
  <si>
    <t>2006/2884</t>
  </si>
  <si>
    <t>15 Albury Road, Hersham, Walton-on-thames, Surrey, KT12 5DY</t>
  </si>
  <si>
    <t>2010/2096</t>
  </si>
  <si>
    <t>15 Brook Farm Road Cobham Surrey KT113AX</t>
  </si>
  <si>
    <t>2010/1636</t>
  </si>
  <si>
    <t>15 Eriswell Road Hersham Walton on Thames Surrey KT12 5DJ</t>
  </si>
  <si>
    <t>2011/7751</t>
  </si>
  <si>
    <t>15 Fairbourne Cobham Surrey KT11 2BT</t>
  </si>
  <si>
    <t>2007/1213</t>
  </si>
  <si>
    <t>15 Heath Ridge Green Cobham Surrey KT11 2QL</t>
  </si>
  <si>
    <t>2014/1698</t>
  </si>
  <si>
    <t>15 Oak Road Cobham Surrey KT11 3AZ</t>
  </si>
  <si>
    <t>2015/0914</t>
  </si>
  <si>
    <t>15 Oxshott Rise Cobham Surrey KT11 2RW</t>
  </si>
  <si>
    <t>2007/2969</t>
  </si>
  <si>
    <t>15 Pony Chase Cobham Surrey KT11 2PF</t>
  </si>
  <si>
    <t>2010/2301</t>
  </si>
  <si>
    <t>152 Burwood Road Hersham Walton on Thames Surrey KT12 4AS</t>
  </si>
  <si>
    <t>2012/2017</t>
  </si>
  <si>
    <t xml:space="preserve">16 Eaton Park Cobham Surrey KT11 2JE </t>
  </si>
  <si>
    <t>2014/3915</t>
  </si>
  <si>
    <t>16 Eriswell Crescent Hersham Walton-on-Thames KT12 5DS</t>
  </si>
  <si>
    <t>2012/1740</t>
  </si>
  <si>
    <t>16 Fairbourne Cobham Surrey KT11 2BT</t>
  </si>
  <si>
    <t>2014/0612</t>
  </si>
  <si>
    <t>16 Ince Road Hersham Walton-on-Thames KT12 5BJ</t>
  </si>
  <si>
    <t>2012/2021</t>
  </si>
  <si>
    <t>16 Oxshott Rise Cobham Surrey KT11 2RN</t>
  </si>
  <si>
    <t>2015/0808</t>
  </si>
  <si>
    <t>16 Oxshott Way Cobham Surrey KT11 2RT</t>
  </si>
  <si>
    <t>2013/1671</t>
  </si>
  <si>
    <t>16/18 Eriswell Crescent Hersham Walton-on-Thames KT12 5DS</t>
  </si>
  <si>
    <t>2011/8374</t>
  </si>
  <si>
    <t>17 Albury Road Hersham Walton On Thames Surrey KT12 5DY</t>
  </si>
  <si>
    <t>2012/2183</t>
  </si>
  <si>
    <t>17 Burstead Close Cobham Surrey KT11 2NL</t>
  </si>
  <si>
    <t>2011/7607</t>
  </si>
  <si>
    <t>17 Cranley Road Hersham Walton On Thames Surrey KT12 5BT</t>
  </si>
  <si>
    <t>2013/1699</t>
  </si>
  <si>
    <t>17 Harebell Hill Cobham Surrey KT11 2RS</t>
  </si>
  <si>
    <t>2014/4722</t>
  </si>
  <si>
    <t>17 Leigh Hill Road Cobham Surrey KT11 2HS</t>
  </si>
  <si>
    <t>2013/2343</t>
  </si>
  <si>
    <t>17 Links Green Way Cobham Surrey KT11 2QH</t>
  </si>
  <si>
    <t>2012/1979</t>
  </si>
  <si>
    <t>18 Fairbourne Cobham Surrey KT11 2BT</t>
  </si>
  <si>
    <t>2009/1780</t>
  </si>
  <si>
    <t>18 Ince Road Hersham Walton on Thames Surrey KT12 5BJ</t>
  </si>
  <si>
    <t>2007/3230</t>
  </si>
  <si>
    <t>18 Mizen Close Cobham Surrey KT11 2RJ</t>
  </si>
  <si>
    <t>2008/2206</t>
  </si>
  <si>
    <t>19 Oxshott Rise Cobham Surrey KT11 2RW</t>
  </si>
  <si>
    <t>2014/2918</t>
  </si>
  <si>
    <t>2 Burstead Close Cobham Surrey KT11 2NL</t>
  </si>
  <si>
    <t>2015/2351</t>
  </si>
  <si>
    <t>2 Fairmile Avenue Cobham Surrey KT11 2JB</t>
  </si>
  <si>
    <t>2012/4165</t>
  </si>
  <si>
    <t>2 Oxshott Rise Cobham Surrey KT11 2RN</t>
  </si>
  <si>
    <t>2012/1007</t>
  </si>
  <si>
    <t>2 The Drive Cobham Surrey KT11 2JQ</t>
  </si>
  <si>
    <t>2014/3973</t>
  </si>
  <si>
    <t>20 Fairbourne Cobham KT11 2BT</t>
  </si>
  <si>
    <t>2010/1681</t>
  </si>
  <si>
    <t>20 Green Lane Cobham Surrey KT11 2NN</t>
  </si>
  <si>
    <t>2014/3748</t>
  </si>
  <si>
    <t>20 Oak Road Cobham Surrey KT11 3BA</t>
  </si>
  <si>
    <t>2008/0565</t>
  </si>
  <si>
    <t>20 The Barton Cobham Surrey KT11 2NJ</t>
  </si>
  <si>
    <t>2016/2016</t>
  </si>
  <si>
    <t>21 Broad Highway Cobham Surrey KT11 2RR</t>
  </si>
  <si>
    <t>2010/0185</t>
  </si>
  <si>
    <t>21 Eriswell Road Hersham Walton on Thames Surrey KT12 5EA</t>
  </si>
  <si>
    <t>2005/0814</t>
  </si>
  <si>
    <t>21 Harebell Hill, Cobham, Surrey, KT11 2RS</t>
  </si>
  <si>
    <t>2004/0882</t>
  </si>
  <si>
    <t>21 Mizen Way Cobham Surrey KT11 2RG</t>
  </si>
  <si>
    <t>2009/0016</t>
  </si>
  <si>
    <t xml:space="preserve">21 Oxshott Rise Cobham Surrey KT11 2RW </t>
  </si>
  <si>
    <t>2017/1544</t>
  </si>
  <si>
    <t>21 Weybridge Park Weybridge Surrey KT13 8SQ</t>
  </si>
  <si>
    <t>2012/0556</t>
  </si>
  <si>
    <t>22 Burstead Close Cobham Surrey KT11 2NL</t>
  </si>
  <si>
    <t>2008/1050</t>
  </si>
  <si>
    <t>22 Oak Road Cobham Surrey KT11 3BA</t>
  </si>
  <si>
    <t>2007/2070</t>
  </si>
  <si>
    <t>22a Water Lane Cobham Surrey KT11 2PB</t>
  </si>
  <si>
    <t>2012/0462</t>
  </si>
  <si>
    <t>23 Chargate Close Hersham Walton On Thames Surrey KT12 5DW</t>
  </si>
  <si>
    <t>2012/3547</t>
  </si>
  <si>
    <t>23 Icklingham Road Cobham Surrey KT11 2NQ</t>
  </si>
  <si>
    <t>2011/6655</t>
  </si>
  <si>
    <t>23 Links Green Way Cobham Surrey KT11 2QH</t>
  </si>
  <si>
    <t>2007/1533</t>
  </si>
  <si>
    <t>23 Mizen Close Cobham Surrey KT11 2RJ</t>
  </si>
  <si>
    <t>2013/4560</t>
  </si>
  <si>
    <t>24 Ellesmere Road Weybridge Surrey KT13 0HN</t>
  </si>
  <si>
    <t>2014/4987</t>
  </si>
  <si>
    <t>25 Albury Road Hersham Walton-on-Thames KT12 5DT</t>
  </si>
  <si>
    <t>2016/3574</t>
  </si>
  <si>
    <t>1-24 Abbey Walk West Molesey Surrey KT8 2JH</t>
  </si>
  <si>
    <t>2014/2167</t>
  </si>
  <si>
    <t>25 Links Green Way Cobham Surrey KT11 2QH</t>
  </si>
  <si>
    <t>2015/0614</t>
  </si>
  <si>
    <t>25 Oxshott Rise Cobham Surrey KT11 2RW</t>
  </si>
  <si>
    <t>2017/0414</t>
  </si>
  <si>
    <t>26 Brook Farm Road Cobham Surrey KT11 3AX</t>
  </si>
  <si>
    <t>2010/0285</t>
  </si>
  <si>
    <t>26 Fairbourne Cobham Surrey KT11 2BT</t>
  </si>
  <si>
    <t>2012/2469</t>
  </si>
  <si>
    <t>27 Chargate Close Hersham Walton On Thames Surrey KT12 5DW</t>
  </si>
  <si>
    <t>2013/4449</t>
  </si>
  <si>
    <t>27 Fairmile Avenue Cobham Surrey KT11 2JA</t>
  </si>
  <si>
    <t>2013/1834</t>
  </si>
  <si>
    <t>27 Oak Road Cobham Surrey KT11 3BA</t>
  </si>
  <si>
    <t>2007/3087</t>
  </si>
  <si>
    <t>27 Oxshott Rise Cobham Surrey KT11 2RW</t>
  </si>
  <si>
    <t>2007/2974</t>
  </si>
  <si>
    <t>28 Water Lane Cobham Surrey KT11 2PB</t>
  </si>
  <si>
    <t>2007/2562</t>
  </si>
  <si>
    <t>29 Water Lane Cobham Surrey KT11 2PA</t>
  </si>
  <si>
    <t>2011/6030</t>
  </si>
  <si>
    <t>3 Broad Highway Cobham Surrey KT11 2RR</t>
  </si>
  <si>
    <t>2012/0977</t>
  </si>
  <si>
    <t>3 Links Green Way Cobham Surrey KT11 2QH</t>
  </si>
  <si>
    <t>2015/3929</t>
  </si>
  <si>
    <t>3 Twinoaks Cobham Surrey KT11 2QW</t>
  </si>
  <si>
    <t>2013/4367</t>
  </si>
  <si>
    <t>30 Mayfield Road Weybridge Surrey KT13 8XB</t>
  </si>
  <si>
    <t>2010/0819</t>
  </si>
  <si>
    <t>31 Eaton Park Road Cobham Surrey KT11 2JJ</t>
  </si>
  <si>
    <t>2007/0751</t>
  </si>
  <si>
    <t>32 Ince Road Hersham Walton-on-thames Surrey KT12 5BJ</t>
  </si>
  <si>
    <t>2012/1553</t>
  </si>
  <si>
    <t>32 Twinoaks Cobham Surrey KT11 2QP</t>
  </si>
  <si>
    <t>2013/4188</t>
  </si>
  <si>
    <t>33 Eaton Park Road Cobham Surrey KT11 2JJ</t>
  </si>
  <si>
    <t>2006/2767</t>
  </si>
  <si>
    <t>33 Fairmile Avenue Cobham Surrey KT11 2JA</t>
  </si>
  <si>
    <t>2009/1879</t>
  </si>
  <si>
    <t>33 Icklingham Road Cobham Surrey KT11 2NH</t>
  </si>
  <si>
    <t>2013/0330</t>
  </si>
  <si>
    <t>33 Mizen Way Cobham Surrey KT11 2RG</t>
  </si>
  <si>
    <t>2012/1672</t>
  </si>
  <si>
    <t>33 Twinoaks Cobham Surrey KT11 2QW</t>
  </si>
  <si>
    <t>2011/5887</t>
  </si>
  <si>
    <t>34 Water Lane Cobham Surrey KT11 2PB</t>
  </si>
  <si>
    <t>2007/2859</t>
  </si>
  <si>
    <t>35 Icklingham Road Cobham Surrey KT11 2NH</t>
  </si>
  <si>
    <t>2013/2732</t>
  </si>
  <si>
    <t>35 Mizen Way Cobham Surrey KT11 2RG</t>
  </si>
  <si>
    <t>2008/1818</t>
  </si>
  <si>
    <t>35 Weybridge Park Weybridge Surrey KT13 8SQ</t>
  </si>
  <si>
    <t>2015/1872</t>
  </si>
  <si>
    <t>36 Lodge Close Stoke D'Abernon Cobham KT11 2SQ</t>
  </si>
  <si>
    <t>2010/2730</t>
  </si>
  <si>
    <t>38 &amp; 40 Heath Ridge Green Cobham Surrey KT11 2QJ</t>
  </si>
  <si>
    <t>2006/2199</t>
  </si>
  <si>
    <t>39 Fairmile Lane Cobham Surrey KT11 2DL</t>
  </si>
  <si>
    <t>2014/1567</t>
  </si>
  <si>
    <t>4 Knowle Park Cobham Surrey KT11 3AA</t>
  </si>
  <si>
    <t>2009/0957</t>
  </si>
  <si>
    <t>4 Mizen Close Cobham Surrey KT11 2RJ</t>
  </si>
  <si>
    <t>2017/0377</t>
  </si>
  <si>
    <t>4 Oxshott Way Cobham Surrey KT11 2RT</t>
  </si>
  <si>
    <t>2006/2077</t>
  </si>
  <si>
    <t>4 The Drive Cobham Surrey KT11 2JQ</t>
  </si>
  <si>
    <t>2013/0976</t>
  </si>
  <si>
    <t>4 Warblers Green Cobham Surrey KT11 2NY</t>
  </si>
  <si>
    <t>2016/0308</t>
  </si>
  <si>
    <t>41 Lodge Close Stoke D'Abernon Cobham KT11 2SQ</t>
  </si>
  <si>
    <t>2006/2390</t>
  </si>
  <si>
    <t>42 Heath Ridge Green Cobham Surrey KT11 2QJ</t>
  </si>
  <si>
    <t>2014/2866</t>
  </si>
  <si>
    <t>42 Mayfield Road Weybridge Surrey KT13 8XB</t>
  </si>
  <si>
    <t>2012/4243</t>
  </si>
  <si>
    <t>48 Cranley Road Hersham Walton-on-Thames KT12 5BL</t>
  </si>
  <si>
    <t>2011/6505</t>
  </si>
  <si>
    <t>49 Knowle Park Cobham Surrey KT11 3AA</t>
  </si>
  <si>
    <t>2007/1692</t>
  </si>
  <si>
    <t>5 Albury Road Hersham Walton-On-Thames Surrey KT12 5DY</t>
  </si>
  <si>
    <t>2014/2904</t>
  </si>
  <si>
    <t>5 Bray Road Stoke D'Abernon Cobham KT11 3HZ</t>
  </si>
  <si>
    <t>2007/1923</t>
  </si>
  <si>
    <t>5 Heathfield Cobham Surrey KT11 2QY</t>
  </si>
  <si>
    <t>2015/1594</t>
  </si>
  <si>
    <t>5 Icklingham Road Cobham Surrey KT11 2NG</t>
  </si>
  <si>
    <t>2013/4819</t>
  </si>
  <si>
    <t>5 Links Green Way Cobham Surrey KT11 2QH</t>
  </si>
  <si>
    <t>2017/3390</t>
  </si>
  <si>
    <t>5 Patmore Lane Hersham Walton-on-Thames Surrey KT12 5DX</t>
  </si>
  <si>
    <t>2012/4451</t>
  </si>
  <si>
    <t>5 The Barton Cobham Surrey KT11 2NJ</t>
  </si>
  <si>
    <t>2015/2814</t>
  </si>
  <si>
    <t>5 Woodside Road Cobham Surrey KT11 2QR</t>
  </si>
  <si>
    <t>52 Mizen Way Cobham Surrey KT11 2RL</t>
  </si>
  <si>
    <t>2015/4346</t>
  </si>
  <si>
    <t>53 Fairmile Lane Cobham Surrey KT11 2DH</t>
  </si>
  <si>
    <t>2006/2148</t>
  </si>
  <si>
    <t>56 Fairmile Lane Cobham Surrey KT11 2DE</t>
  </si>
  <si>
    <t>2018/1039</t>
  </si>
  <si>
    <t>56 Tilt Road Cobham KT11 3HQ</t>
  </si>
  <si>
    <t>2014/2237</t>
  </si>
  <si>
    <t>57 Fairmile Lane Cobham Surrey KT11 2DH</t>
  </si>
  <si>
    <t>2008/1317</t>
  </si>
  <si>
    <t>58 Stoke Road Stoke D'Abernon Cobham Surrey KT11 3PT</t>
  </si>
  <si>
    <t>2006/2387</t>
  </si>
  <si>
    <t>6 Broad Highway Cobham Surrey KT11 2RP</t>
  </si>
  <si>
    <t>2007/3167</t>
  </si>
  <si>
    <t>6 Green Lane Cobham Surrey KT11 2NN</t>
  </si>
  <si>
    <t>2014/2418</t>
  </si>
  <si>
    <t>6 Harebell Hill Cobham Surrey KT11 2RS</t>
  </si>
  <si>
    <t>2009/0550</t>
  </si>
  <si>
    <t>6 Heath Ridge Green Cobham Surrey KT11 2QJ</t>
  </si>
  <si>
    <t>2010/1754</t>
  </si>
  <si>
    <t>6 Oxshott Rise Cobham Surrey KT11 2RN</t>
  </si>
  <si>
    <t>2012/1623</t>
  </si>
  <si>
    <t>60 Fairmile Lane Cobham Surrey KT11 2DE</t>
  </si>
  <si>
    <t>2015/1044</t>
  </si>
  <si>
    <t>64 Cranley Road Hersham Walton-on-Thames Surrey KT12 5BS</t>
  </si>
  <si>
    <t>2015/2995</t>
  </si>
  <si>
    <t>66 Cranley Road Hersham Walton-on-Thames Surrey KT12 5BS</t>
  </si>
  <si>
    <t>2008/0889</t>
  </si>
  <si>
    <t>7 Benfleet Close Cobham Surrey KT11 2NR</t>
  </si>
  <si>
    <t>2009/0515</t>
  </si>
  <si>
    <t>7 Chargate Close Hersham Walton-on-thames Surrey KT12 5DW</t>
  </si>
  <si>
    <t>2008/2043</t>
  </si>
  <si>
    <t>7 Harebell Hill Cobham Surrey KT11 2RS</t>
  </si>
  <si>
    <t>2009/1681</t>
  </si>
  <si>
    <t>7 Heath Ridge Green Cobham Surrey KT11 2QL</t>
  </si>
  <si>
    <t>2007/0665</t>
  </si>
  <si>
    <t>7 Mizen Way Cobham Surrey KT11 2RG</t>
  </si>
  <si>
    <t>2011/8109</t>
  </si>
  <si>
    <t>7 Water Lane Cobham Surrey KT11 2PA</t>
  </si>
  <si>
    <t>2007/3019</t>
  </si>
  <si>
    <t>79 Fairmile Lane Cobham Surrey KT11 2DG</t>
  </si>
  <si>
    <t>2016/2144</t>
  </si>
  <si>
    <t>8 Eaton Park Road Cobham Surrey KT11 2JH</t>
  </si>
  <si>
    <t>2010/2670</t>
  </si>
  <si>
    <t>8 Green Lane Cobham Surrey KT11 2NN</t>
  </si>
  <si>
    <t>2015/1642</t>
  </si>
  <si>
    <t>8 Oxshott Rise Cobham Surrey KT11 2RN</t>
  </si>
  <si>
    <t>2014/2161</t>
  </si>
  <si>
    <t>8 Pony Chase Cobham Surrey KT11 2PF</t>
  </si>
  <si>
    <t>2012/4570</t>
  </si>
  <si>
    <t>83 Fairmile Lane Cobham Surrey KT11 2DG</t>
  </si>
  <si>
    <t>2013/2992</t>
  </si>
  <si>
    <t>87 Fairmile Lane Cobham Surrey KT11 2DG</t>
  </si>
  <si>
    <t>2011/6885</t>
  </si>
  <si>
    <t>9 Brook Farm Road Cobham Surrey KT11 3AX</t>
  </si>
  <si>
    <t>2013/2462</t>
  </si>
  <si>
    <t>9 Eaton Park Cobham Surrey KT11 2JF</t>
  </si>
  <si>
    <t>2015/1758</t>
  </si>
  <si>
    <t>9 Fairbourne Cobham Surrey KT11 2BT</t>
  </si>
  <si>
    <t>2012/1168</t>
  </si>
  <si>
    <t>9 The Barton Cobham Surrey KT11 2NJ</t>
  </si>
  <si>
    <t>2007/1504</t>
  </si>
  <si>
    <t>92 Fairmile Lane Cobham Surrey KT11 2DA</t>
  </si>
  <si>
    <t xml:space="preserve">2008/0771 </t>
  </si>
  <si>
    <t>93 Fairmile Lane Cobham Surrey KT11 2DD</t>
  </si>
  <si>
    <t>2013/4364</t>
  </si>
  <si>
    <t>94 Fairmile Lane Cobham Surrey KT11 2DA</t>
  </si>
  <si>
    <t>2008/0420</t>
  </si>
  <si>
    <t>Anodor House Rodona Road Weybridge Surrey KT13 0NP</t>
  </si>
  <si>
    <t>2013/0116</t>
  </si>
  <si>
    <t>Arawa Cavendish Road Weybridge Surrey KT13 0JW</t>
  </si>
  <si>
    <t>2013/1676</t>
  </si>
  <si>
    <t>Avalon Godolphin Road Weybridge Surrey KT13 0PT</t>
  </si>
  <si>
    <t>2012/3894</t>
  </si>
  <si>
    <t>Balgowan Yaffle Road Weybridge Surrey KT13 0QF</t>
  </si>
  <si>
    <t>2012/0844</t>
  </si>
  <si>
    <t>Beech Rise Rodona Road Weybridge Surrey KT13 0NP</t>
  </si>
  <si>
    <t>2013/2745</t>
  </si>
  <si>
    <t>Birchlands Old Avenue Weybridge Surrey KT13 0PY</t>
  </si>
  <si>
    <t xml:space="preserve">2009/0179 </t>
  </si>
  <si>
    <t>Blue Barn Cottage, Blue Barn Lane, Weybridge</t>
  </si>
  <si>
    <t>2014/2076</t>
  </si>
  <si>
    <t>Blythewood West Road Weybridge Surrey KT13 0LY and Greystones Cavendish Road Weybridge Surrey KT13 0JX</t>
  </si>
  <si>
    <t>Conv</t>
  </si>
  <si>
    <t>2007/1503</t>
  </si>
  <si>
    <t>Bramber South Road St. Georges Hill Weybridge Surrey KT13 0NA</t>
  </si>
  <si>
    <t>2006/0394</t>
  </si>
  <si>
    <t>Bramble Cottage Ockham Lane Cobham Surrey KT11 1LJ</t>
  </si>
  <si>
    <t>2016/4067</t>
  </si>
  <si>
    <t>The Cajun Manor 1 The Spinney Queens Drive Oxshott Leatherhead Surrey KT22 0PL</t>
  </si>
  <si>
    <t>2011/6455</t>
  </si>
  <si>
    <t>Brook Cottage Hatchford Park Ockham Lane Cobham Surrey KT11 1LR</t>
  </si>
  <si>
    <t>2012/4422</t>
  </si>
  <si>
    <t>Camp End Manor Tor Lane Weybridge Surrey KT13 0NS</t>
  </si>
  <si>
    <t>2012/1823</t>
  </si>
  <si>
    <t>Catkins Camp End Road Weybridge Surrey KT13 0NR</t>
  </si>
  <si>
    <t>2010/1284</t>
  </si>
  <si>
    <t>Ceasers Cottage Camp End Road Weybridge Surrey KT13 0NR</t>
  </si>
  <si>
    <t>2014/3639</t>
  </si>
  <si>
    <t>Cervantes Ellesmere Road Weybridge Surrey KT13 0HQ</t>
  </si>
  <si>
    <t>2005/1748</t>
  </si>
  <si>
    <t>Chedworth Yaffle Road Weybridge Surrey KT13 0QF</t>
  </si>
  <si>
    <t>2003/1633</t>
  </si>
  <si>
    <t>Chelsea Fc Training Ground Stoke Road Stoke D'abernon Cobham KT11 3PT</t>
  </si>
  <si>
    <t>2009/0528</t>
  </si>
  <si>
    <t>Cobbetts Cobbetts Hill Weybridge Surrey KT13 0UB</t>
  </si>
  <si>
    <t>2008/0257</t>
  </si>
  <si>
    <t>Coppice Four Acres Cobham Surrey KT11 2EB</t>
  </si>
  <si>
    <t>2006/2803</t>
  </si>
  <si>
    <t>Corner Oak Weybridge Park Weybridge Surrey KT13 8SH</t>
  </si>
  <si>
    <t>2011/6292</t>
  </si>
  <si>
    <t>Corwen Manor West Road Weybridge Surrey KT13 0LY (See also 2014/2076)</t>
  </si>
  <si>
    <t>2009/0102</t>
  </si>
  <si>
    <t>Cranberry House Warreners Lane Weybridge Surrey KT13 0LH</t>
  </si>
  <si>
    <t>2007/1376</t>
  </si>
  <si>
    <t>Cranford Lodge Ellesmere Road Weybridge Surrey KT13 0HQ</t>
  </si>
  <si>
    <t>2011/5491</t>
  </si>
  <si>
    <t>Crosbie Crossfield Place Weybridge Surrey KT13 0RQ</t>
  </si>
  <si>
    <t>2008/1102</t>
  </si>
  <si>
    <t>Cusp East Road Weybridge Surrey KT13 0LD</t>
  </si>
  <si>
    <t>2011/5135</t>
  </si>
  <si>
    <t>Dragon Wyck Old Avenue Weybridge Surrey KT13 0PY</t>
  </si>
  <si>
    <t>2013/5128</t>
  </si>
  <si>
    <t>Falconwood House Brooks Close Weybridge Surrey KT13 0LX</t>
  </si>
  <si>
    <t>2008/0046</t>
  </si>
  <si>
    <t>Fallow Corner South Ridge Weybridge Surrey KT13 0NF</t>
  </si>
  <si>
    <t>2015/0573</t>
  </si>
  <si>
    <t>Flats 1 and 2 Heatherley St Georges Road Weybridge Surrey KT13 0EP</t>
  </si>
  <si>
    <t>2010/1184</t>
  </si>
  <si>
    <t>Four Winds Old Avenue Weybridge Surrey KT13 0QB</t>
  </si>
  <si>
    <t>2012/4532</t>
  </si>
  <si>
    <t>Foxwood House Yaffle Road Weybridge Surrey KT13 0QF</t>
  </si>
  <si>
    <t>2014/2813</t>
  </si>
  <si>
    <t>Godolphin Lodge Old Avenue Weybridge Surrey KT13 0PS</t>
  </si>
  <si>
    <t>2006/0419</t>
  </si>
  <si>
    <t>Granville House Granville Road Weybridge Surrey KT13 0QL</t>
  </si>
  <si>
    <t>2017/2293</t>
  </si>
  <si>
    <t>Greenways 24 The Barton Cobham Surrey KT11 2NJ</t>
  </si>
  <si>
    <t>2013/2761</t>
  </si>
  <si>
    <t>Hartswood Granville Road Weybridge Surrey KT13 0QJ</t>
  </si>
  <si>
    <t>2012/3940</t>
  </si>
  <si>
    <t>Hatchford Cottage Ockham Lane Cobham Surrey KT11 1LP</t>
  </si>
  <si>
    <t>GB</t>
  </si>
  <si>
    <t>2010/1334</t>
  </si>
  <si>
    <t>Heatherdale South Road St. Georges Hill Weybridge Surrey KT13 0NA</t>
  </si>
  <si>
    <t>2014/2236</t>
  </si>
  <si>
    <t>Hidden Cottage Egerton Road Weybridge Surrey KT13 0PW</t>
  </si>
  <si>
    <t>2014/3663</t>
  </si>
  <si>
    <t>High Meadows 25 Eaton Park Road Cobham Surrey KT11 2JJ</t>
  </si>
  <si>
    <t>2012/2773</t>
  </si>
  <si>
    <t>Highfield Granville Close Weybridge Surrey KT13 0QH</t>
  </si>
  <si>
    <t>2009/0543</t>
  </si>
  <si>
    <t>Highwood House Old Avenue Weybridge Surrey KT13 0QA</t>
  </si>
  <si>
    <t>2010/0310</t>
  </si>
  <si>
    <t>Hill House 44 Heath Ridge Green Cobham Surrey KT11 2QJ</t>
  </si>
  <si>
    <t>2008/0100</t>
  </si>
  <si>
    <t>Hillside West Road Weybridge Surrey KT13 0LZ</t>
  </si>
  <si>
    <t>2018/0409</t>
  </si>
  <si>
    <t>Jacynth Caenshill Road Weybridge KT13 0SW</t>
  </si>
  <si>
    <t>2007/2169</t>
  </si>
  <si>
    <t>Kingsmead 17 Eriswell Road Hersham Walton-on-thames Surrey KT12 5DJ</t>
  </si>
  <si>
    <t>2010/1211</t>
  </si>
  <si>
    <t>Knightswood House Dragon Lane Weybridge Surrey KT13 0NG</t>
  </si>
  <si>
    <t>2010/2161</t>
  </si>
  <si>
    <t>Knockdara Cavendish Road Weybridge Surrey KT13 0JX</t>
  </si>
  <si>
    <t>2015/0791</t>
  </si>
  <si>
    <t>Land at 1 - 6 Woodrising St Georges Avenue Weybridge Surrey KT13 0BU</t>
  </si>
  <si>
    <t>2000/0221</t>
  </si>
  <si>
    <t>Landsdowne House Old Avenue Weybridge KT13 0QA</t>
  </si>
  <si>
    <t>2013/4531</t>
  </si>
  <si>
    <t>Lane End Old Avenue St Georges Hill Weybridge Surrey KT13 0QD</t>
  </si>
  <si>
    <t>2007/0425</t>
  </si>
  <si>
    <t>Le Chatelet 17 Eaton Park Cobham Surrey KT11 2JF</t>
  </si>
  <si>
    <t>2012/2192</t>
  </si>
  <si>
    <t>Limewood Lodge Fairmile Park Road Cobham Surrey KT11 2PG</t>
  </si>
  <si>
    <t>2013/3379</t>
  </si>
  <si>
    <t>Linden Croft Linden Road Weybridge Surrey KT13 0QW</t>
  </si>
  <si>
    <t>2006/2527</t>
  </si>
  <si>
    <t>Little Bassett Granville Road Weybridge Surrey KT13 0QQ</t>
  </si>
  <si>
    <t>2007/2233</t>
  </si>
  <si>
    <t>Little Orchard Miles Lane Cobham Surrey KT11 2EE</t>
  </si>
  <si>
    <t>2016/3792</t>
  </si>
  <si>
    <t>Little Warren Seven Hills Road Cobham Surrey KT11 1ER</t>
  </si>
  <si>
    <t>2016/0488</t>
  </si>
  <si>
    <t>Littlewood East Road Weybridge Surrey KT13 0LB</t>
  </si>
  <si>
    <t>2011/5480</t>
  </si>
  <si>
    <t>Majors Mead Leigh Place Cobham Surrey KT11 2HL</t>
  </si>
  <si>
    <t>2012/1225</t>
  </si>
  <si>
    <t>Mallows Warreners Lane Weybridge Surrey KT13 0LH</t>
  </si>
  <si>
    <t>2008/1841</t>
  </si>
  <si>
    <t>Mallyan 3 Ince Road Hersham Walton-on-thames Surrey KT12 5BJ</t>
  </si>
  <si>
    <t>2009/1357</t>
  </si>
  <si>
    <t>Mannamead Old Avenue Weybridge Surrey KT13 0PS</t>
  </si>
  <si>
    <t>2012/1028</t>
  </si>
  <si>
    <t>Maydene Sandy Lane Cobham Surrey KT11 2EG</t>
  </si>
  <si>
    <t>2014/0397</t>
  </si>
  <si>
    <t>Melverley Brooks Close Weybridge Surrey KT13 0LX</t>
  </si>
  <si>
    <t>2012/1551</t>
  </si>
  <si>
    <t>Midsummer House 56 Heath Ridge Green Cobham Surrey KT11 2QJ</t>
  </si>
  <si>
    <t>2012/2894</t>
  </si>
  <si>
    <t>Millwood House East Road Weybridge Surrey KT13 0LF</t>
  </si>
  <si>
    <t>2015/3078</t>
  </si>
  <si>
    <t>Mole View Leigh Place Cobham Surrey KT11 2HL</t>
  </si>
  <si>
    <t>2008/1366</t>
  </si>
  <si>
    <t>Mulberry House Warreners Lane Weybridge Surrey KT13 0LQ</t>
  </si>
  <si>
    <t>2009/0331</t>
  </si>
  <si>
    <t>Newnham Cavendish Road Weybridge Surrey KT13 0JZ</t>
  </si>
  <si>
    <t>2015/2405</t>
  </si>
  <si>
    <t>Newstead 6 Woodpecker Close Cobham Cobham Surrey KT11 2NT</t>
  </si>
  <si>
    <t>2012/2090</t>
  </si>
  <si>
    <t>Oak Tree House East Road Weybridge Surrey KT13 0LB</t>
  </si>
  <si>
    <t>2010/2453</t>
  </si>
  <si>
    <t>Oakdene Farm Horsley Road Downside Cobham Surrey KT11 3JZ</t>
  </si>
  <si>
    <t>2006/1793</t>
  </si>
  <si>
    <t>Ondine Rodona Road Weybridge Surrey KT13 0NP</t>
  </si>
  <si>
    <t>2016/2483</t>
  </si>
  <si>
    <t>Oregon Avenue Road Cobham Surrey KT11 3HW</t>
  </si>
  <si>
    <t>2012/3682</t>
  </si>
  <si>
    <t>Overbye South Road St Georges Hill Weybridge Surrey KT13 0NA</t>
  </si>
  <si>
    <t>2007/0227</t>
  </si>
  <si>
    <t>Pisces Rodona Road Weybridge Surrey KT13 0NP</t>
  </si>
  <si>
    <t>2010/1361</t>
  </si>
  <si>
    <t>Rabbit Lane Farmhouse Rabbit Lane Walton on Thames Surrey KT12 4AX</t>
  </si>
  <si>
    <t>2009/2249</t>
  </si>
  <si>
    <t>Renos Camp End Road Weybridge Surrey KT13 0NR</t>
  </si>
  <si>
    <t>2007/3348</t>
  </si>
  <si>
    <t>Ridgehurst 26 Heath Ridge Green Cobham Surrey KT11 2QJ</t>
  </si>
  <si>
    <t>2007/2744</t>
  </si>
  <si>
    <t>River Mead Burhill Road Hersham Walton on Thames Surrey KT12 4BG</t>
  </si>
  <si>
    <t>2009/0479</t>
  </si>
  <si>
    <t>Rosewood Caenshill Road Weybridge Surrey KT13 0SW</t>
  </si>
  <si>
    <t>2012/2971</t>
  </si>
  <si>
    <t>Saddle Stones Old Avenue Weybridge Surrey KT13 0PZ</t>
  </si>
  <si>
    <t>2014/0473</t>
  </si>
  <si>
    <t>Sedona Cavendish Road Weybridge Surrey KT13 0JP</t>
  </si>
  <si>
    <t>2007/1773</t>
  </si>
  <si>
    <t>Silver Birches 3 Fairmile Park Copse Cobham Surrey KT11 2PQ</t>
  </si>
  <si>
    <t>2013/4296</t>
  </si>
  <si>
    <t>South Winds South Ridge St George's Hill Weybridge Surrey KT13 0NF</t>
  </si>
  <si>
    <t>2006/2346</t>
  </si>
  <si>
    <t>Still Waters Mayfield Road Weybridge Surrey KT13 8XD</t>
  </si>
  <si>
    <t>2010/1875</t>
  </si>
  <si>
    <t>Summer Place The Fairway Weybridge Surrey KT13 0RZ</t>
  </si>
  <si>
    <t>2012/2444</t>
  </si>
  <si>
    <t>Summerwinds Golf Club Road Weybridge Surrey KT13 0NN</t>
  </si>
  <si>
    <t>2011/6666</t>
  </si>
  <si>
    <t>Sun Hill West Road Weybridge Surrey KT13 0LZ</t>
  </si>
  <si>
    <t>2012/2606</t>
  </si>
  <si>
    <t>Tamara Ellesmere Road Weybridge Surrey KT13 0HS</t>
  </si>
  <si>
    <t>2007/0770</t>
  </si>
  <si>
    <t>The Penthouse Old Avenue Weybridge Surrey KT13 0QB</t>
  </si>
  <si>
    <t>2012/1413</t>
  </si>
  <si>
    <t>The Ramparts Tor Lane Weybridge Surrey KT13 0NS</t>
  </si>
  <si>
    <t>SLDRA</t>
  </si>
  <si>
    <t>2012/4464</t>
  </si>
  <si>
    <t>Tower Cross East Road Weybridge Surrey KT13 0LG</t>
  </si>
  <si>
    <t>2010/1689</t>
  </si>
  <si>
    <t>Tudor Cottage East Road Weybridge Surrey KT13 0LD</t>
  </si>
  <si>
    <t>2004/0653</t>
  </si>
  <si>
    <t>Uplands Rodona Road Weybridge Surrey KT13 0NP</t>
  </si>
  <si>
    <t>2011/0030</t>
  </si>
  <si>
    <t>Verona Blundel Lane Stoke D'Abernon Cobham Surrey KT11 2SE</t>
  </si>
  <si>
    <t>2012/1741</t>
  </si>
  <si>
    <t>Warren House Warreners Lane Weybridge Surrey KT13 0LQ</t>
  </si>
  <si>
    <t>2005/1509</t>
  </si>
  <si>
    <t>Waverley Granville Road Weybridge Surrey KT13 0QJ</t>
  </si>
  <si>
    <t>2009/0507</t>
  </si>
  <si>
    <t>Wellfield Old Avenue Weybridge Surrey KT13 0PX</t>
  </si>
  <si>
    <t>2014/4215</t>
  </si>
  <si>
    <t>Werfa East Road Weybridge Surrey KT13 0LF</t>
  </si>
  <si>
    <t>2007/1514</t>
  </si>
  <si>
    <t>Westmount West Road Weybridge Surrey KT13 0LZ</t>
  </si>
  <si>
    <t>2007/2428</t>
  </si>
  <si>
    <t xml:space="preserve">Whiteacre 9 Chargate Close Hersham Walton-on-thames Surrey KT12 5DW </t>
  </si>
  <si>
    <t>2011/7101</t>
  </si>
  <si>
    <t>Whitelands East Road Weybridge Surrey KT13 0LB</t>
  </si>
  <si>
    <t>2012/2271</t>
  </si>
  <si>
    <t>Wood Lodge Cavendish Road Weybridge Surrey KT13 0JY</t>
  </si>
  <si>
    <t>2008/0485</t>
  </si>
  <si>
    <t>Woodgrove House and Merryhills Sandy Lane Cobham Surrey KT11 2EL</t>
  </si>
  <si>
    <t>2012/2911</t>
  </si>
  <si>
    <t>Woodhaven Wood Lane Weybridge Surrey KT13 0JU</t>
  </si>
  <si>
    <t>2008/1834</t>
  </si>
  <si>
    <t>Woodlands Cavendish Road Weybridge Surrey KT13 0JY</t>
  </si>
  <si>
    <t>2015/3147</t>
  </si>
  <si>
    <t>7 Milbrook Esher Surrey KT10 9EJ</t>
  </si>
  <si>
    <t>2012/1312</t>
  </si>
  <si>
    <t>Woodlawn East Road Weybridge Surrey KT13 0LE</t>
  </si>
  <si>
    <t>2007/2826</t>
  </si>
  <si>
    <t>Woodway Fairmile Park Road Cobham Surrey KT11 2PG</t>
  </si>
  <si>
    <t>2008/0947</t>
  </si>
  <si>
    <t>Yaffles Godolphin Road Weybridge Surrey KT13 0PT</t>
  </si>
  <si>
    <t>2018/3394</t>
  </si>
  <si>
    <t>Dorset Cottage Downside Common Road Downside Cobham Surrey KT11 3NN</t>
  </si>
  <si>
    <t>LDC</t>
  </si>
  <si>
    <t>2016/1094</t>
  </si>
  <si>
    <t>2018/0151</t>
  </si>
  <si>
    <t>14 Fairbourne Cobham Surrey KT11 2BT</t>
  </si>
  <si>
    <t>2017/0959</t>
  </si>
  <si>
    <t>29 Fairmile Avenue Cobham Surrey KT11 2JA</t>
  </si>
  <si>
    <t>2017/2647</t>
  </si>
  <si>
    <t>3 Benfleet Close Cobham Surrey KT11 2NR</t>
  </si>
  <si>
    <t>2017/0154</t>
  </si>
  <si>
    <t>32 Heath Ridge Green Cobham Surrey KT11 2QJ</t>
  </si>
  <si>
    <t>2016/2981</t>
  </si>
  <si>
    <t>39 Weybridge Park Weybridge Surrey KT13 8SQ</t>
  </si>
  <si>
    <t>2017/1577</t>
  </si>
  <si>
    <t>58 Heath Ridge Green Cobham Surrey KT11 2QJ</t>
  </si>
  <si>
    <t>2017/3481</t>
  </si>
  <si>
    <t>7 Hawkhurst Cobham Surrey KT11 2QX</t>
  </si>
  <si>
    <t>2016/2447</t>
  </si>
  <si>
    <t>7 Oxshott Rise Cobham Surrey KT11 2RW</t>
  </si>
  <si>
    <t>2017/3144</t>
  </si>
  <si>
    <t>8 Mizen Close Cobham Surrey KT11 2RJ</t>
  </si>
  <si>
    <t>2014/5003</t>
  </si>
  <si>
    <t>Conifers Old Avenue Weybridge Surrey KT13 0QD</t>
  </si>
  <si>
    <t>2016/2057</t>
  </si>
  <si>
    <t>Constantia and Tancreds South Road St Georges Hill Weybridge KT13 0NA</t>
  </si>
  <si>
    <t>2015/3110</t>
  </si>
  <si>
    <t>Crickets Hill &amp; Single Oak Golf Club Road Weybridge Surrey KT13 0NJ</t>
  </si>
  <si>
    <t>2016/0846</t>
  </si>
  <si>
    <t>Dalriada Golf Club Road Weybridge Surrey KT13 0NN</t>
  </si>
  <si>
    <t>2016/2844</t>
  </si>
  <si>
    <t>Garden Reach House Camp End Road Weybridge Surrey KT13 0NW</t>
  </si>
  <si>
    <t>2017/1312</t>
  </si>
  <si>
    <t>Hillcrest Cottage Granville Road Weybridge Surrey KT13 0QL</t>
  </si>
  <si>
    <t>2015/2215</t>
  </si>
  <si>
    <t>Horizon Horseshoe Ridge Camp End Road Weybridge Surrey KT13 0NR</t>
  </si>
  <si>
    <t>2018/0167</t>
  </si>
  <si>
    <t>La Pineta East Road Weybridge KT13 0LE</t>
  </si>
  <si>
    <t>2016/0283</t>
  </si>
  <si>
    <t>Little Grange 27 Eaton Park Road Cobham Surrey KT11 2JJ</t>
  </si>
  <si>
    <t>2013/1096</t>
  </si>
  <si>
    <t>Little Hill Linden Road St Georges Hill Weybridge Surrey KT13 0QW</t>
  </si>
  <si>
    <t>2019/1952</t>
  </si>
  <si>
    <t>Milestones Warreners Lane St Georges Hill Weybridge KT13 0LH</t>
  </si>
  <si>
    <t>2017/3556</t>
  </si>
  <si>
    <t>Nursery Cottage Burhill Hersham Walton-On-Thames Surrey KT12 4BE</t>
  </si>
  <si>
    <t>2010/0027</t>
  </si>
  <si>
    <t>Parklands Warreners Lane Weybridge Surrey KT13 0LJ</t>
  </si>
  <si>
    <t>2012/1169</t>
  </si>
  <si>
    <t>Springwood East Road Weybridge Surrey KT13 0LG</t>
  </si>
  <si>
    <t>2016/1008</t>
  </si>
  <si>
    <t>White Oaks Godolphin Road Weybridge Surrey KT13 0PU</t>
  </si>
  <si>
    <t>2019/2939</t>
  </si>
  <si>
    <t>Cranbourne 3 Fairmile Avenue Cobham KT11 2JA</t>
  </si>
  <si>
    <t>2017/2906</t>
  </si>
  <si>
    <t>1 Octagon Road Whiteley Village Hersham Walton-On-Thames Surrey KT12 4EG</t>
  </si>
  <si>
    <t>2018/1447</t>
  </si>
  <si>
    <t>Childs Play Centre Manor Road Walton-On-Thames KT12 2PH</t>
  </si>
  <si>
    <t>2017/1135</t>
  </si>
  <si>
    <t>116 Fairmile Lane Cobham Surrey KT11 2BX</t>
  </si>
  <si>
    <t>2018/0990</t>
  </si>
  <si>
    <t>16 Eriswell Road Hersham Walton-on-Thames Surrey KT12 5DH</t>
  </si>
  <si>
    <t>2017/2651</t>
  </si>
  <si>
    <t>16 Icklingham Road Cobham Surrey KT11 2NQ</t>
  </si>
  <si>
    <t>2017/0858</t>
  </si>
  <si>
    <t>18 Mizen Way Cobham Surrey KT11 2RH</t>
  </si>
  <si>
    <t>2017/3097</t>
  </si>
  <si>
    <t>30 Somerville Road Cobham Surrey KT11 2QU</t>
  </si>
  <si>
    <t>2019/1889</t>
  </si>
  <si>
    <t>4 Manor Walk Weybridge KT13 8SD</t>
  </si>
  <si>
    <t>2018/1120</t>
  </si>
  <si>
    <t>4 Pond Close Hersham Ltd Walton-On-Thames Surrey KT12 5DR</t>
  </si>
  <si>
    <t>2018/2470</t>
  </si>
  <si>
    <t>16 Saxonbury Gardens Long Ditton Surbiton Surrey KT6 5HF</t>
  </si>
  <si>
    <t>2019/0300</t>
  </si>
  <si>
    <t>10 Pony Chase Cobham KT11 2PF</t>
  </si>
  <si>
    <t>2017/0859</t>
  </si>
  <si>
    <t>Granary Cottage Blue Barn Farm Blue Barn Lane Weybridge Surrey KT13 0NH</t>
  </si>
  <si>
    <t>2017/2184</t>
  </si>
  <si>
    <t>Hillside Manor Golf Club Road Weybridge Surrey KT13 0NN</t>
  </si>
  <si>
    <t>2019/2477</t>
  </si>
  <si>
    <t>Huntingdon Lodge Cavendish Road St George's Hill Weybridge Surrey KT13 0JZ</t>
  </si>
  <si>
    <t>2017/3744</t>
  </si>
  <si>
    <t>Side Ley Lodge Cavendish Road Weybridge Surrey KT13 0JY</t>
  </si>
  <si>
    <t>2019/2610</t>
  </si>
  <si>
    <t>4 Albury Road hersham Walton-On-Thames KT12 5DY</t>
  </si>
  <si>
    <t>2019/2626</t>
  </si>
  <si>
    <t>48 Onslow Road Hersham Walton-On-Thames KT12 5AZ</t>
  </si>
  <si>
    <t>2019/3055</t>
  </si>
  <si>
    <t>14 Eriswell Crescent Hersham Walton-On-Thames KT12 5DS</t>
  </si>
  <si>
    <t>2020/0776</t>
  </si>
  <si>
    <t>2 Eriswell Crescent Hersham Walton-On-Thames KT12 5DS</t>
  </si>
  <si>
    <t>2020/0898</t>
  </si>
  <si>
    <t>14 Ince Road, Burwood Park, Walton-On-Thames, KT12 5BJ</t>
  </si>
  <si>
    <t>2020/1073</t>
  </si>
  <si>
    <t>20 Oxshott Rise Cobham KT11 2RN</t>
  </si>
  <si>
    <t>2019/3524</t>
  </si>
  <si>
    <t>15 Burstead Close Cobham KT11 2NL</t>
  </si>
  <si>
    <t>2020/1316</t>
  </si>
  <si>
    <t>2020/1545</t>
  </si>
  <si>
    <t>1 Knowle Park Cobham KT11 3AA</t>
  </si>
  <si>
    <t>2020/2003</t>
  </si>
  <si>
    <t>12 Oxshott Rise Cobham KT11 2RN</t>
  </si>
  <si>
    <t>2020/2014</t>
  </si>
  <si>
    <t>19 Mizen Close Cobham KT11 2RJ</t>
  </si>
  <si>
    <t>2020/2579</t>
  </si>
  <si>
    <t>42 Cranley Road Hersham Walton-On-Thames KT12 5BL</t>
  </si>
  <si>
    <t>2020/2532</t>
  </si>
  <si>
    <t>Birchwood Warreners Lane Weybridge KT13 0LH</t>
  </si>
  <si>
    <t>2021/3952</t>
  </si>
  <si>
    <t>Eastwood Granville Road Weybridge Surrey KT13 0QJ</t>
  </si>
  <si>
    <t>1-12 Woodsome Lodge Weybridge KT13 0DH</t>
  </si>
  <si>
    <t>2019/2020</t>
  </si>
  <si>
    <t>14 Waverley Road Stoke'D'Abernon Cobham KT11 2SS</t>
  </si>
  <si>
    <t>Building B St Georges Business Park Brooklands Road Weybridge KT13 0RH</t>
  </si>
  <si>
    <t>No. 38 (Chenies) and No. 41 (Chantry) Twinoaks Cobham KT11 2QP</t>
  </si>
  <si>
    <t>Building A Benchmark House 203 Brooklands Road Weybridge KT13 0RH</t>
  </si>
  <si>
    <t>3 Oxshott Rise Cobham KT11 2RW</t>
  </si>
  <si>
    <t>7 Hawkhurst Cobham KT11 2QX</t>
  </si>
  <si>
    <t>7B High Street Cobham KT11 3DH</t>
  </si>
  <si>
    <t>2018/2800</t>
  </si>
  <si>
    <t>2018/3323</t>
  </si>
  <si>
    <t>2019/2606</t>
  </si>
  <si>
    <t>2018/3490</t>
  </si>
  <si>
    <t>2019/3232</t>
  </si>
  <si>
    <t>2019/2010</t>
  </si>
  <si>
    <t>2019/1648</t>
  </si>
  <si>
    <t>2019/3622</t>
  </si>
  <si>
    <t>2009/0005</t>
  </si>
  <si>
    <t xml:space="preserve">100A Fairmile Lane, Cobham, Surrey, KT11 2BX  </t>
  </si>
  <si>
    <t>2010/0296</t>
  </si>
  <si>
    <t>Land at 15 and 16 Milner Drive Cobham Surrey KT11 2EZ</t>
  </si>
  <si>
    <t>2017/1360</t>
  </si>
  <si>
    <t>Woodlands Park Stables Woodlands Lane Stoke D'Abernon Cobham KT11 3QA</t>
  </si>
  <si>
    <t>2017/1891</t>
  </si>
  <si>
    <t>Land to the rear of Vehicle Workshop Turners Lane Hersham Surrey KT12 4AW</t>
  </si>
  <si>
    <t>2019/2556</t>
  </si>
  <si>
    <t>Stompond Lane Sports Ground Stompond Lane Walton-On-Thames Surrey KT12 1HF</t>
  </si>
  <si>
    <t>CoU (Vacant)</t>
  </si>
  <si>
    <t>2015/2094</t>
  </si>
  <si>
    <t>Mayfair Place St Georges Avenue Weybridge KT13 0DN</t>
  </si>
  <si>
    <t>2014/330</t>
  </si>
  <si>
    <t>37 Icklingham Road Cobham Surrey KT11 2NH</t>
  </si>
  <si>
    <t>2020/0236</t>
  </si>
  <si>
    <t>2 Stoke Road Cobham KT11 3AS</t>
  </si>
  <si>
    <t>2017/2173</t>
  </si>
  <si>
    <t>Cedar House Mill Road Cobham Surrey KT11 3AL</t>
  </si>
  <si>
    <t>2019/3494</t>
  </si>
  <si>
    <t>Horsley Bungalow Old Avenue Weybridge KT13 0PS</t>
  </si>
  <si>
    <t>2020/0816</t>
  </si>
  <si>
    <t>3 Beacon Mews South Road Weybridge KT13 9DZ</t>
  </si>
  <si>
    <t>Brookands</t>
  </si>
  <si>
    <t>2016/1770</t>
  </si>
  <si>
    <t>Loreto The Fairway Weybridge Surrey KT13 0RZ</t>
  </si>
  <si>
    <t>Only include 25% of the net as over 50 units and zone 5km - 7km.</t>
  </si>
  <si>
    <t>unassigned schemes to Esher</t>
  </si>
  <si>
    <t>unassigned schemes to Brooklands</t>
  </si>
  <si>
    <t>*unassigned schemes which total 1106 units are split with 576 units assigned to Brooklands and 530 to Esher.</t>
  </si>
  <si>
    <t>SANG Capacity Calculation to 31 March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</si>
</sst>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horizontal="center" wrapText="1"/>
    </xf>
    <xf numFmtId="17" fontId="1" fillId="0" borderId="0" xfId="1" applyNumberFormat="1" applyFont="1" applyFill="1" applyBorder="1" applyAlignment="1">
      <alignment horizontal="center" wrapText="1"/>
    </xf>
    <xf numFmtId="15" fontId="1" fillId="0" borderId="0" xfId="1" applyNumberFormat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 wrapText="1"/>
    </xf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center"/>
    </xf>
    <xf numFmtId="17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0" xfId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left" wrapText="1"/>
    </xf>
    <xf numFmtId="0" fontId="1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1" applyFont="1" applyAlignment="1">
      <alignment horizontal="left" vertic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1" fillId="0" borderId="0" xfId="0" applyNumberFormat="1" applyFont="1"/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" fontId="3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3" fillId="0" borderId="0" xfId="1" applyFont="1" applyFill="1" applyBorder="1" applyAlignment="1">
      <alignment horizontal="left" vertical="justify" wrapText="1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1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4" fontId="1" fillId="0" borderId="0" xfId="1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7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5" fontId="1" fillId="0" borderId="0" xfId="0" applyNumberFormat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17" fontId="1" fillId="0" borderId="0" xfId="1" applyNumberFormat="1" applyFont="1" applyFill="1" applyAlignment="1">
      <alignment horizontal="center"/>
    </xf>
    <xf numFmtId="15" fontId="1" fillId="0" borderId="0" xfId="1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1" applyFill="1" applyAlignment="1">
      <alignment horizontal="left"/>
    </xf>
    <xf numFmtId="17" fontId="1" fillId="0" borderId="0" xfId="1" applyNumberFormat="1" applyFill="1" applyAlignment="1">
      <alignment horizont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</cellXfs>
  <cellStyles count="3">
    <cellStyle name="Normal" xfId="0" builtinId="0"/>
    <cellStyle name="Normal 11" xfId="2" xr:uid="{EF8BA09B-BDD6-4043-9079-FCF5B6CD2242}"/>
    <cellStyle name="Normal 2 6" xfId="1" xr:uid="{B201C050-0DBB-4018-9A3D-78C55EC0A25C}"/>
  </cellStyles>
  <dxfs count="177"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7030A0"/>
      </font>
      <fill>
        <patternFill patternType="solid">
          <bgColor rgb="FF00FFCC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0BB7-F2C4-4F2C-AE2D-21114C3AC612}">
  <dimension ref="A1:N426"/>
  <sheetViews>
    <sheetView tabSelected="1" topLeftCell="A298" workbookViewId="0">
      <selection activeCell="A412" sqref="A412:XFD412"/>
    </sheetView>
  </sheetViews>
  <sheetFormatPr defaultRowHeight="12.75" x14ac:dyDescent="0.2"/>
  <cols>
    <col min="1" max="1" width="12.28515625" style="29" bestFit="1" customWidth="1"/>
    <col min="2" max="2" width="93.7109375" style="29" customWidth="1"/>
    <col min="3" max="3" width="20.5703125" style="28" bestFit="1" customWidth="1"/>
    <col min="4" max="4" width="15.5703125" style="28" bestFit="1" customWidth="1"/>
    <col min="5" max="5" width="16.7109375" style="28" bestFit="1" customWidth="1"/>
    <col min="6" max="6" width="16.42578125" style="28" bestFit="1" customWidth="1"/>
    <col min="7" max="7" width="15.42578125" style="28" customWidth="1"/>
    <col min="8" max="8" width="18.28515625" style="28" customWidth="1"/>
    <col min="9" max="9" width="19.5703125" style="29" customWidth="1"/>
    <col min="10" max="11" width="20.140625" style="29" customWidth="1"/>
    <col min="12" max="12" width="24.85546875" style="28" bestFit="1" customWidth="1"/>
    <col min="13" max="13" width="28.140625" style="28" customWidth="1"/>
    <col min="14" max="14" width="43" style="29" bestFit="1" customWidth="1"/>
    <col min="15" max="15" width="17.42578125" style="13" bestFit="1" customWidth="1"/>
    <col min="16" max="16384" width="9.140625" style="13"/>
  </cols>
  <sheetData>
    <row r="1" spans="1:14" s="32" customFormat="1" x14ac:dyDescent="0.2">
      <c r="A1" s="36" t="s">
        <v>5</v>
      </c>
      <c r="B1" s="36" t="s">
        <v>6</v>
      </c>
      <c r="C1" s="1" t="s">
        <v>7</v>
      </c>
      <c r="D1" s="1" t="s">
        <v>54</v>
      </c>
      <c r="E1" s="1" t="s">
        <v>8</v>
      </c>
      <c r="F1" s="1" t="s">
        <v>9</v>
      </c>
      <c r="G1" s="1" t="s">
        <v>63</v>
      </c>
      <c r="H1" s="1" t="s">
        <v>436</v>
      </c>
      <c r="I1" s="36" t="s">
        <v>10</v>
      </c>
      <c r="J1" s="36" t="s">
        <v>64</v>
      </c>
      <c r="K1" s="36" t="s">
        <v>11</v>
      </c>
      <c r="L1" s="2" t="s">
        <v>12</v>
      </c>
      <c r="M1" s="2" t="s">
        <v>446</v>
      </c>
      <c r="N1" s="37" t="s">
        <v>13</v>
      </c>
    </row>
    <row r="2" spans="1:14" x14ac:dyDescent="0.2">
      <c r="A2" s="29" t="s">
        <v>135</v>
      </c>
      <c r="B2" s="29" t="s">
        <v>136</v>
      </c>
      <c r="E2" s="28">
        <v>1</v>
      </c>
      <c r="F2" s="28">
        <v>1</v>
      </c>
      <c r="G2" s="28" t="s">
        <v>61</v>
      </c>
      <c r="H2" s="28" t="s">
        <v>425</v>
      </c>
      <c r="I2" s="29" t="s">
        <v>59</v>
      </c>
      <c r="J2" s="29" t="s">
        <v>57</v>
      </c>
      <c r="K2" s="29" t="s">
        <v>66</v>
      </c>
      <c r="L2" s="28">
        <f>F2</f>
        <v>1</v>
      </c>
      <c r="M2" s="28">
        <f>L2*2.4</f>
        <v>2.4</v>
      </c>
    </row>
    <row r="3" spans="1:14" s="34" customFormat="1" x14ac:dyDescent="0.2">
      <c r="A3" s="50" t="s">
        <v>137</v>
      </c>
      <c r="B3" s="50" t="s">
        <v>138</v>
      </c>
      <c r="C3" s="35"/>
      <c r="D3" s="35"/>
      <c r="E3" s="35">
        <v>48</v>
      </c>
      <c r="F3" s="35">
        <v>48</v>
      </c>
      <c r="G3" s="35" t="s">
        <v>62</v>
      </c>
      <c r="H3" s="35" t="s">
        <v>425</v>
      </c>
      <c r="I3" s="50" t="s">
        <v>59</v>
      </c>
      <c r="J3" s="50" t="s">
        <v>56</v>
      </c>
      <c r="K3" s="50" t="s">
        <v>56</v>
      </c>
      <c r="L3" s="35">
        <f t="shared" ref="L3:L65" si="0">F3</f>
        <v>48</v>
      </c>
      <c r="M3" s="28">
        <f t="shared" ref="M3:M66" si="1">L3*2.4</f>
        <v>115.19999999999999</v>
      </c>
      <c r="N3" s="50"/>
    </row>
    <row r="4" spans="1:14" s="34" customFormat="1" x14ac:dyDescent="0.2">
      <c r="A4" s="50" t="s">
        <v>139</v>
      </c>
      <c r="B4" s="50" t="s">
        <v>140</v>
      </c>
      <c r="C4" s="35"/>
      <c r="D4" s="35"/>
      <c r="E4" s="35">
        <v>1</v>
      </c>
      <c r="F4" s="35">
        <v>1</v>
      </c>
      <c r="G4" s="35" t="s">
        <v>61</v>
      </c>
      <c r="H4" s="35" t="s">
        <v>425</v>
      </c>
      <c r="I4" s="50" t="s">
        <v>59</v>
      </c>
      <c r="J4" s="50" t="s">
        <v>58</v>
      </c>
      <c r="K4" s="50" t="s">
        <v>66</v>
      </c>
      <c r="L4" s="35">
        <f t="shared" si="0"/>
        <v>1</v>
      </c>
      <c r="M4" s="28">
        <f t="shared" si="1"/>
        <v>2.4</v>
      </c>
      <c r="N4" s="50"/>
    </row>
    <row r="5" spans="1:14" s="34" customFormat="1" x14ac:dyDescent="0.2">
      <c r="A5" s="50" t="s">
        <v>141</v>
      </c>
      <c r="B5" s="50" t="s">
        <v>142</v>
      </c>
      <c r="C5" s="35"/>
      <c r="D5" s="35"/>
      <c r="E5" s="35">
        <v>1</v>
      </c>
      <c r="F5" s="35">
        <v>1</v>
      </c>
      <c r="G5" s="35" t="s">
        <v>61</v>
      </c>
      <c r="H5" s="35" t="s">
        <v>425</v>
      </c>
      <c r="I5" s="50" t="s">
        <v>59</v>
      </c>
      <c r="J5" s="50" t="s">
        <v>57</v>
      </c>
      <c r="K5" s="50" t="s">
        <v>66</v>
      </c>
      <c r="L5" s="35">
        <f t="shared" si="0"/>
        <v>1</v>
      </c>
      <c r="M5" s="28">
        <f t="shared" si="1"/>
        <v>2.4</v>
      </c>
      <c r="N5" s="50"/>
    </row>
    <row r="6" spans="1:14" s="34" customFormat="1" x14ac:dyDescent="0.2">
      <c r="A6" s="50" t="s">
        <v>143</v>
      </c>
      <c r="B6" s="50" t="s">
        <v>144</v>
      </c>
      <c r="C6" s="35"/>
      <c r="D6" s="35"/>
      <c r="E6" s="35">
        <v>27</v>
      </c>
      <c r="F6" s="35">
        <v>27</v>
      </c>
      <c r="G6" s="35" t="s">
        <v>62</v>
      </c>
      <c r="H6" s="35" t="s">
        <v>425</v>
      </c>
      <c r="I6" s="50" t="s">
        <v>59</v>
      </c>
      <c r="J6" s="50" t="s">
        <v>56</v>
      </c>
      <c r="K6" s="50" t="s">
        <v>56</v>
      </c>
      <c r="L6" s="35">
        <f t="shared" si="0"/>
        <v>27</v>
      </c>
      <c r="M6" s="28">
        <f t="shared" si="1"/>
        <v>64.8</v>
      </c>
      <c r="N6" s="50"/>
    </row>
    <row r="7" spans="1:14" x14ac:dyDescent="0.2">
      <c r="A7" s="29" t="s">
        <v>145</v>
      </c>
      <c r="B7" s="29" t="s">
        <v>146</v>
      </c>
      <c r="E7" s="28">
        <v>4</v>
      </c>
      <c r="F7" s="28">
        <v>3</v>
      </c>
      <c r="G7" s="28" t="s">
        <v>61</v>
      </c>
      <c r="H7" s="28" t="s">
        <v>425</v>
      </c>
      <c r="I7" s="29" t="s">
        <v>59</v>
      </c>
      <c r="J7" s="29" t="s">
        <v>57</v>
      </c>
      <c r="K7" s="29" t="s">
        <v>66</v>
      </c>
      <c r="L7" s="28">
        <f t="shared" si="0"/>
        <v>3</v>
      </c>
      <c r="M7" s="28">
        <f t="shared" si="1"/>
        <v>7.1999999999999993</v>
      </c>
    </row>
    <row r="8" spans="1:14" x14ac:dyDescent="0.2">
      <c r="A8" s="29" t="s">
        <v>147</v>
      </c>
      <c r="B8" s="29" t="s">
        <v>148</v>
      </c>
      <c r="E8" s="28">
        <v>1</v>
      </c>
      <c r="F8" s="28">
        <v>1</v>
      </c>
      <c r="G8" s="28" t="s">
        <v>61</v>
      </c>
      <c r="H8" s="28" t="s">
        <v>425</v>
      </c>
      <c r="I8" s="29" t="s">
        <v>59</v>
      </c>
      <c r="J8" s="29" t="s">
        <v>56</v>
      </c>
      <c r="K8" s="29" t="s">
        <v>66</v>
      </c>
      <c r="L8" s="28">
        <f t="shared" si="0"/>
        <v>1</v>
      </c>
      <c r="M8" s="28">
        <f t="shared" si="1"/>
        <v>2.4</v>
      </c>
    </row>
    <row r="9" spans="1:14" x14ac:dyDescent="0.2">
      <c r="A9" s="29" t="s">
        <v>149</v>
      </c>
      <c r="B9" s="29" t="s">
        <v>150</v>
      </c>
      <c r="E9" s="28">
        <v>3</v>
      </c>
      <c r="F9" s="28">
        <v>2</v>
      </c>
      <c r="G9" s="28" t="s">
        <v>61</v>
      </c>
      <c r="H9" s="28" t="s">
        <v>425</v>
      </c>
      <c r="I9" s="29" t="s">
        <v>59</v>
      </c>
      <c r="J9" s="29" t="s">
        <v>57</v>
      </c>
      <c r="K9" s="29" t="s">
        <v>66</v>
      </c>
      <c r="L9" s="28">
        <f t="shared" si="0"/>
        <v>2</v>
      </c>
      <c r="M9" s="28">
        <f t="shared" si="1"/>
        <v>4.8</v>
      </c>
    </row>
    <row r="10" spans="1:14" x14ac:dyDescent="0.2">
      <c r="A10" s="29" t="s">
        <v>151</v>
      </c>
      <c r="B10" s="29" t="s">
        <v>152</v>
      </c>
      <c r="E10" s="28">
        <v>3</v>
      </c>
      <c r="F10" s="28">
        <v>1</v>
      </c>
      <c r="G10" s="28" t="s">
        <v>61</v>
      </c>
      <c r="H10" s="28" t="s">
        <v>425</v>
      </c>
      <c r="I10" s="29" t="s">
        <v>59</v>
      </c>
      <c r="J10" s="29" t="s">
        <v>58</v>
      </c>
      <c r="K10" s="29" t="s">
        <v>66</v>
      </c>
      <c r="L10" s="28">
        <f t="shared" si="0"/>
        <v>1</v>
      </c>
      <c r="M10" s="28">
        <f t="shared" si="1"/>
        <v>2.4</v>
      </c>
    </row>
    <row r="11" spans="1:14" x14ac:dyDescent="0.2">
      <c r="A11" s="29" t="s">
        <v>153</v>
      </c>
      <c r="B11" s="29" t="s">
        <v>154</v>
      </c>
      <c r="E11" s="28">
        <v>1</v>
      </c>
      <c r="F11" s="28">
        <v>1</v>
      </c>
      <c r="G11" s="28" t="s">
        <v>61</v>
      </c>
      <c r="H11" s="28" t="s">
        <v>425</v>
      </c>
      <c r="I11" s="29" t="s">
        <v>59</v>
      </c>
      <c r="J11" s="29" t="s">
        <v>56</v>
      </c>
      <c r="K11" s="29" t="s">
        <v>66</v>
      </c>
      <c r="L11" s="28">
        <f t="shared" si="0"/>
        <v>1</v>
      </c>
      <c r="M11" s="28">
        <f t="shared" si="1"/>
        <v>2.4</v>
      </c>
    </row>
    <row r="12" spans="1:14" x14ac:dyDescent="0.2">
      <c r="A12" s="29" t="s">
        <v>155</v>
      </c>
      <c r="B12" s="29" t="s">
        <v>156</v>
      </c>
      <c r="E12" s="28">
        <v>3</v>
      </c>
      <c r="F12" s="28">
        <v>3</v>
      </c>
      <c r="G12" s="28" t="s">
        <v>61</v>
      </c>
      <c r="H12" s="28" t="s">
        <v>425</v>
      </c>
      <c r="I12" s="29" t="s">
        <v>59</v>
      </c>
      <c r="J12" s="29" t="s">
        <v>57</v>
      </c>
      <c r="K12" s="29" t="s">
        <v>66</v>
      </c>
      <c r="L12" s="28">
        <f t="shared" si="0"/>
        <v>3</v>
      </c>
      <c r="M12" s="28">
        <f t="shared" si="1"/>
        <v>7.1999999999999993</v>
      </c>
    </row>
    <row r="13" spans="1:14" x14ac:dyDescent="0.2">
      <c r="A13" s="29" t="s">
        <v>157</v>
      </c>
      <c r="B13" s="29" t="s">
        <v>158</v>
      </c>
      <c r="E13" s="28">
        <v>2</v>
      </c>
      <c r="F13" s="28">
        <v>1</v>
      </c>
      <c r="G13" s="28" t="s">
        <v>61</v>
      </c>
      <c r="H13" s="28" t="s">
        <v>425</v>
      </c>
      <c r="I13" s="29" t="s">
        <v>59</v>
      </c>
      <c r="J13" s="29" t="s">
        <v>58</v>
      </c>
      <c r="K13" s="29" t="s">
        <v>66</v>
      </c>
      <c r="L13" s="28">
        <f t="shared" si="0"/>
        <v>1</v>
      </c>
      <c r="M13" s="28">
        <f t="shared" si="1"/>
        <v>2.4</v>
      </c>
    </row>
    <row r="14" spans="1:14" x14ac:dyDescent="0.2">
      <c r="A14" s="29" t="s">
        <v>159</v>
      </c>
      <c r="B14" s="29" t="s">
        <v>160</v>
      </c>
      <c r="E14" s="28">
        <v>4</v>
      </c>
      <c r="F14" s="28">
        <v>4</v>
      </c>
      <c r="G14" s="28" t="s">
        <v>61</v>
      </c>
      <c r="H14" s="28" t="s">
        <v>425</v>
      </c>
      <c r="I14" s="29" t="s">
        <v>59</v>
      </c>
      <c r="J14" s="29" t="s">
        <v>57</v>
      </c>
      <c r="K14" s="29" t="s">
        <v>66</v>
      </c>
      <c r="L14" s="28">
        <f t="shared" si="0"/>
        <v>4</v>
      </c>
      <c r="M14" s="28">
        <f t="shared" si="1"/>
        <v>9.6</v>
      </c>
    </row>
    <row r="15" spans="1:14" x14ac:dyDescent="0.2">
      <c r="A15" s="29" t="s">
        <v>161</v>
      </c>
      <c r="B15" s="29" t="s">
        <v>162</v>
      </c>
      <c r="E15" s="28">
        <v>1</v>
      </c>
      <c r="F15" s="28">
        <v>1</v>
      </c>
      <c r="G15" s="28" t="s">
        <v>61</v>
      </c>
      <c r="H15" s="28" t="s">
        <v>425</v>
      </c>
      <c r="I15" s="29" t="s">
        <v>59</v>
      </c>
      <c r="J15" s="29" t="s">
        <v>57</v>
      </c>
      <c r="K15" s="29" t="s">
        <v>66</v>
      </c>
      <c r="L15" s="28">
        <f t="shared" si="0"/>
        <v>1</v>
      </c>
      <c r="M15" s="28">
        <f t="shared" si="1"/>
        <v>2.4</v>
      </c>
    </row>
    <row r="16" spans="1:14" x14ac:dyDescent="0.2">
      <c r="A16" s="29" t="s">
        <v>163</v>
      </c>
      <c r="B16" s="29" t="s">
        <v>164</v>
      </c>
      <c r="E16" s="28">
        <v>1</v>
      </c>
      <c r="F16" s="28">
        <v>1</v>
      </c>
      <c r="G16" s="28" t="s">
        <v>61</v>
      </c>
      <c r="H16" s="28" t="s">
        <v>425</v>
      </c>
      <c r="I16" s="29" t="s">
        <v>59</v>
      </c>
      <c r="J16" s="29" t="s">
        <v>57</v>
      </c>
      <c r="K16" s="29" t="s">
        <v>66</v>
      </c>
      <c r="L16" s="28">
        <f t="shared" si="0"/>
        <v>1</v>
      </c>
      <c r="M16" s="28">
        <f t="shared" si="1"/>
        <v>2.4</v>
      </c>
    </row>
    <row r="17" spans="1:13" x14ac:dyDescent="0.2">
      <c r="A17" s="29" t="s">
        <v>165</v>
      </c>
      <c r="B17" s="29" t="s">
        <v>166</v>
      </c>
      <c r="E17" s="28">
        <v>4</v>
      </c>
      <c r="F17" s="28">
        <v>4</v>
      </c>
      <c r="G17" s="28" t="s">
        <v>61</v>
      </c>
      <c r="H17" s="28" t="s">
        <v>425</v>
      </c>
      <c r="I17" s="29" t="s">
        <v>59</v>
      </c>
      <c r="J17" s="29" t="s">
        <v>58</v>
      </c>
      <c r="K17" s="29" t="s">
        <v>66</v>
      </c>
      <c r="L17" s="28">
        <f t="shared" si="0"/>
        <v>4</v>
      </c>
      <c r="M17" s="28">
        <f t="shared" si="1"/>
        <v>9.6</v>
      </c>
    </row>
    <row r="18" spans="1:13" x14ac:dyDescent="0.2">
      <c r="A18" s="29" t="s">
        <v>167</v>
      </c>
      <c r="B18" s="29" t="s">
        <v>168</v>
      </c>
      <c r="E18" s="28">
        <v>1</v>
      </c>
      <c r="F18" s="28">
        <v>1</v>
      </c>
      <c r="G18" s="28" t="s">
        <v>61</v>
      </c>
      <c r="H18" s="28" t="s">
        <v>425</v>
      </c>
      <c r="I18" s="29" t="s">
        <v>59</v>
      </c>
      <c r="J18" s="29" t="s">
        <v>58</v>
      </c>
      <c r="K18" s="29" t="s">
        <v>66</v>
      </c>
      <c r="L18" s="28">
        <f t="shared" si="0"/>
        <v>1</v>
      </c>
      <c r="M18" s="28">
        <f t="shared" si="1"/>
        <v>2.4</v>
      </c>
    </row>
    <row r="19" spans="1:13" x14ac:dyDescent="0.2">
      <c r="A19" s="29" t="s">
        <v>169</v>
      </c>
      <c r="B19" s="29" t="s">
        <v>170</v>
      </c>
      <c r="E19" s="28">
        <v>2</v>
      </c>
      <c r="F19" s="28">
        <v>1</v>
      </c>
      <c r="G19" s="28" t="s">
        <v>61</v>
      </c>
      <c r="H19" s="28" t="s">
        <v>425</v>
      </c>
      <c r="I19" s="29" t="s">
        <v>59</v>
      </c>
      <c r="J19" s="29" t="s">
        <v>58</v>
      </c>
      <c r="K19" s="29" t="s">
        <v>66</v>
      </c>
      <c r="L19" s="28">
        <f t="shared" si="0"/>
        <v>1</v>
      </c>
      <c r="M19" s="28">
        <f t="shared" si="1"/>
        <v>2.4</v>
      </c>
    </row>
    <row r="20" spans="1:13" x14ac:dyDescent="0.2">
      <c r="A20" s="29" t="s">
        <v>171</v>
      </c>
      <c r="B20" s="29" t="s">
        <v>172</v>
      </c>
      <c r="E20" s="28">
        <v>2</v>
      </c>
      <c r="F20" s="28">
        <v>1</v>
      </c>
      <c r="G20" s="28" t="s">
        <v>61</v>
      </c>
      <c r="H20" s="28" t="s">
        <v>425</v>
      </c>
      <c r="I20" s="29" t="s">
        <v>59</v>
      </c>
      <c r="J20" s="29" t="s">
        <v>57</v>
      </c>
      <c r="K20" s="29" t="s">
        <v>66</v>
      </c>
      <c r="L20" s="28">
        <f t="shared" si="0"/>
        <v>1</v>
      </c>
      <c r="M20" s="28">
        <f t="shared" si="1"/>
        <v>2.4</v>
      </c>
    </row>
    <row r="21" spans="1:13" x14ac:dyDescent="0.2">
      <c r="A21" s="29" t="s">
        <v>173</v>
      </c>
      <c r="B21" s="29" t="s">
        <v>174</v>
      </c>
      <c r="E21" s="28">
        <v>2</v>
      </c>
      <c r="F21" s="28">
        <v>1</v>
      </c>
      <c r="G21" s="28" t="s">
        <v>61</v>
      </c>
      <c r="H21" s="28" t="s">
        <v>425</v>
      </c>
      <c r="I21" s="29" t="s">
        <v>59</v>
      </c>
      <c r="J21" s="29" t="s">
        <v>56</v>
      </c>
      <c r="K21" s="29" t="s">
        <v>66</v>
      </c>
      <c r="L21" s="28">
        <f t="shared" si="0"/>
        <v>1</v>
      </c>
      <c r="M21" s="28">
        <f t="shared" si="1"/>
        <v>2.4</v>
      </c>
    </row>
    <row r="22" spans="1:13" x14ac:dyDescent="0.2">
      <c r="A22" s="29" t="s">
        <v>175</v>
      </c>
      <c r="B22" s="29" t="s">
        <v>176</v>
      </c>
      <c r="E22" s="28">
        <v>2</v>
      </c>
      <c r="F22" s="28">
        <v>1</v>
      </c>
      <c r="G22" s="28" t="s">
        <v>61</v>
      </c>
      <c r="H22" s="28" t="s">
        <v>425</v>
      </c>
      <c r="I22" s="29" t="s">
        <v>59</v>
      </c>
      <c r="J22" s="29" t="s">
        <v>58</v>
      </c>
      <c r="K22" s="29" t="s">
        <v>66</v>
      </c>
      <c r="L22" s="28">
        <f t="shared" si="0"/>
        <v>1</v>
      </c>
      <c r="M22" s="28">
        <f t="shared" si="1"/>
        <v>2.4</v>
      </c>
    </row>
    <row r="23" spans="1:13" x14ac:dyDescent="0.2">
      <c r="A23" s="29" t="s">
        <v>177</v>
      </c>
      <c r="B23" s="29" t="s">
        <v>178</v>
      </c>
      <c r="E23" s="28">
        <v>1</v>
      </c>
      <c r="F23" s="28">
        <v>1</v>
      </c>
      <c r="G23" s="28" t="s">
        <v>61</v>
      </c>
      <c r="H23" s="28" t="s">
        <v>425</v>
      </c>
      <c r="I23" s="29" t="s">
        <v>59</v>
      </c>
      <c r="J23" s="29" t="s">
        <v>57</v>
      </c>
      <c r="K23" s="29" t="s">
        <v>66</v>
      </c>
      <c r="L23" s="28">
        <f t="shared" si="0"/>
        <v>1</v>
      </c>
      <c r="M23" s="28">
        <f t="shared" si="1"/>
        <v>2.4</v>
      </c>
    </row>
    <row r="24" spans="1:13" x14ac:dyDescent="0.2">
      <c r="A24" s="29" t="s">
        <v>179</v>
      </c>
      <c r="B24" s="29" t="s">
        <v>180</v>
      </c>
      <c r="E24" s="28">
        <v>2</v>
      </c>
      <c r="F24" s="28">
        <v>1</v>
      </c>
      <c r="G24" s="28" t="s">
        <v>61</v>
      </c>
      <c r="H24" s="28" t="s">
        <v>425</v>
      </c>
      <c r="I24" s="29" t="s">
        <v>59</v>
      </c>
      <c r="J24" s="29" t="s">
        <v>58</v>
      </c>
      <c r="K24" s="29" t="s">
        <v>66</v>
      </c>
      <c r="L24" s="28">
        <f t="shared" si="0"/>
        <v>1</v>
      </c>
      <c r="M24" s="28">
        <f t="shared" si="1"/>
        <v>2.4</v>
      </c>
    </row>
    <row r="25" spans="1:13" x14ac:dyDescent="0.2">
      <c r="A25" s="29" t="s">
        <v>181</v>
      </c>
      <c r="B25" s="29" t="s">
        <v>182</v>
      </c>
      <c r="E25" s="28">
        <v>2</v>
      </c>
      <c r="F25" s="28">
        <v>1</v>
      </c>
      <c r="G25" s="28" t="s">
        <v>61</v>
      </c>
      <c r="H25" s="28" t="s">
        <v>425</v>
      </c>
      <c r="I25" s="29" t="s">
        <v>59</v>
      </c>
      <c r="J25" s="29" t="s">
        <v>57</v>
      </c>
      <c r="K25" s="29" t="s">
        <v>66</v>
      </c>
      <c r="L25" s="28">
        <f t="shared" si="0"/>
        <v>1</v>
      </c>
      <c r="M25" s="28">
        <f t="shared" si="1"/>
        <v>2.4</v>
      </c>
    </row>
    <row r="26" spans="1:13" x14ac:dyDescent="0.2">
      <c r="A26" s="29" t="s">
        <v>183</v>
      </c>
      <c r="B26" s="29" t="s">
        <v>184</v>
      </c>
      <c r="E26" s="28">
        <v>3</v>
      </c>
      <c r="F26" s="28">
        <v>2</v>
      </c>
      <c r="G26" s="28" t="s">
        <v>61</v>
      </c>
      <c r="H26" s="28" t="s">
        <v>425</v>
      </c>
      <c r="I26" s="29" t="s">
        <v>59</v>
      </c>
      <c r="J26" s="29" t="s">
        <v>58</v>
      </c>
      <c r="K26" s="29" t="s">
        <v>66</v>
      </c>
      <c r="L26" s="28">
        <f t="shared" si="0"/>
        <v>2</v>
      </c>
      <c r="M26" s="28">
        <f t="shared" si="1"/>
        <v>4.8</v>
      </c>
    </row>
    <row r="27" spans="1:13" x14ac:dyDescent="0.2">
      <c r="A27" s="29" t="s">
        <v>185</v>
      </c>
      <c r="B27" s="29" t="s">
        <v>186</v>
      </c>
      <c r="E27" s="28">
        <v>1</v>
      </c>
      <c r="F27" s="28">
        <v>1</v>
      </c>
      <c r="G27" s="28" t="s">
        <v>61</v>
      </c>
      <c r="H27" s="28" t="s">
        <v>425</v>
      </c>
      <c r="I27" s="29" t="s">
        <v>59</v>
      </c>
      <c r="J27" s="29" t="s">
        <v>57</v>
      </c>
      <c r="K27" s="29" t="s">
        <v>66</v>
      </c>
      <c r="L27" s="28">
        <f t="shared" si="0"/>
        <v>1</v>
      </c>
      <c r="M27" s="28">
        <f t="shared" si="1"/>
        <v>2.4</v>
      </c>
    </row>
    <row r="28" spans="1:13" x14ac:dyDescent="0.2">
      <c r="A28" s="29" t="s">
        <v>187</v>
      </c>
      <c r="B28" s="29" t="s">
        <v>188</v>
      </c>
      <c r="E28" s="28">
        <v>2</v>
      </c>
      <c r="F28" s="28">
        <v>1</v>
      </c>
      <c r="G28" s="28" t="s">
        <v>61</v>
      </c>
      <c r="H28" s="28" t="s">
        <v>425</v>
      </c>
      <c r="I28" s="29" t="s">
        <v>59</v>
      </c>
      <c r="J28" s="29" t="s">
        <v>57</v>
      </c>
      <c r="K28" s="29" t="s">
        <v>66</v>
      </c>
      <c r="L28" s="28">
        <f t="shared" si="0"/>
        <v>1</v>
      </c>
      <c r="M28" s="28">
        <f t="shared" si="1"/>
        <v>2.4</v>
      </c>
    </row>
    <row r="29" spans="1:13" x14ac:dyDescent="0.2">
      <c r="A29" s="29" t="s">
        <v>189</v>
      </c>
      <c r="B29" s="29" t="s">
        <v>190</v>
      </c>
      <c r="E29" s="28">
        <v>6</v>
      </c>
      <c r="F29" s="28">
        <v>6</v>
      </c>
      <c r="G29" s="28" t="s">
        <v>61</v>
      </c>
      <c r="H29" s="28" t="s">
        <v>425</v>
      </c>
      <c r="I29" s="29" t="s">
        <v>59</v>
      </c>
      <c r="J29" s="29" t="s">
        <v>57</v>
      </c>
      <c r="K29" s="29" t="s">
        <v>66</v>
      </c>
      <c r="L29" s="28">
        <f t="shared" si="0"/>
        <v>6</v>
      </c>
      <c r="M29" s="28">
        <f t="shared" si="1"/>
        <v>14.399999999999999</v>
      </c>
    </row>
    <row r="30" spans="1:13" x14ac:dyDescent="0.2">
      <c r="A30" s="29" t="s">
        <v>191</v>
      </c>
      <c r="B30" s="29" t="s">
        <v>192</v>
      </c>
      <c r="E30" s="28">
        <v>2</v>
      </c>
      <c r="F30" s="28">
        <v>1</v>
      </c>
      <c r="G30" s="28" t="s">
        <v>61</v>
      </c>
      <c r="H30" s="28" t="s">
        <v>425</v>
      </c>
      <c r="I30" s="29" t="s">
        <v>59</v>
      </c>
      <c r="J30" s="29" t="s">
        <v>58</v>
      </c>
      <c r="K30" s="29" t="s">
        <v>66</v>
      </c>
      <c r="L30" s="28">
        <f t="shared" si="0"/>
        <v>1</v>
      </c>
      <c r="M30" s="28">
        <f t="shared" si="1"/>
        <v>2.4</v>
      </c>
    </row>
    <row r="31" spans="1:13" x14ac:dyDescent="0.2">
      <c r="A31" s="29" t="s">
        <v>193</v>
      </c>
      <c r="B31" s="29" t="s">
        <v>194</v>
      </c>
      <c r="E31" s="28">
        <v>2</v>
      </c>
      <c r="F31" s="28">
        <v>1</v>
      </c>
      <c r="G31" s="28" t="s">
        <v>61</v>
      </c>
      <c r="H31" s="28" t="s">
        <v>425</v>
      </c>
      <c r="I31" s="29" t="s">
        <v>59</v>
      </c>
      <c r="J31" s="29" t="s">
        <v>57</v>
      </c>
      <c r="K31" s="29" t="s">
        <v>66</v>
      </c>
      <c r="L31" s="28">
        <f t="shared" si="0"/>
        <v>1</v>
      </c>
      <c r="M31" s="28">
        <f t="shared" si="1"/>
        <v>2.4</v>
      </c>
    </row>
    <row r="32" spans="1:13" x14ac:dyDescent="0.2">
      <c r="A32" s="29" t="s">
        <v>195</v>
      </c>
      <c r="B32" s="29" t="s">
        <v>196</v>
      </c>
      <c r="E32" s="28">
        <v>1</v>
      </c>
      <c r="F32" s="28">
        <v>1</v>
      </c>
      <c r="G32" s="28" t="s">
        <v>61</v>
      </c>
      <c r="H32" s="28" t="s">
        <v>425</v>
      </c>
      <c r="I32" s="29" t="s">
        <v>59</v>
      </c>
      <c r="J32" s="29" t="s">
        <v>57</v>
      </c>
      <c r="K32" s="29" t="s">
        <v>66</v>
      </c>
      <c r="L32" s="28">
        <f t="shared" si="0"/>
        <v>1</v>
      </c>
      <c r="M32" s="28">
        <f t="shared" si="1"/>
        <v>2.4</v>
      </c>
    </row>
    <row r="33" spans="1:14" x14ac:dyDescent="0.2">
      <c r="A33" s="29" t="s">
        <v>197</v>
      </c>
      <c r="B33" s="29" t="s">
        <v>198</v>
      </c>
      <c r="E33" s="28">
        <v>3</v>
      </c>
      <c r="F33" s="28">
        <v>3</v>
      </c>
      <c r="G33" s="28" t="s">
        <v>61</v>
      </c>
      <c r="H33" s="28" t="s">
        <v>425</v>
      </c>
      <c r="I33" s="29" t="s">
        <v>59</v>
      </c>
      <c r="J33" s="29" t="s">
        <v>57</v>
      </c>
      <c r="K33" s="29" t="s">
        <v>66</v>
      </c>
      <c r="L33" s="28">
        <f t="shared" si="0"/>
        <v>3</v>
      </c>
      <c r="M33" s="28">
        <f t="shared" si="1"/>
        <v>7.1999999999999993</v>
      </c>
    </row>
    <row r="34" spans="1:14" x14ac:dyDescent="0.2">
      <c r="A34" s="29" t="s">
        <v>199</v>
      </c>
      <c r="B34" s="29" t="s">
        <v>200</v>
      </c>
      <c r="E34" s="28">
        <v>4</v>
      </c>
      <c r="F34" s="28">
        <v>3</v>
      </c>
      <c r="G34" s="28" t="s">
        <v>61</v>
      </c>
      <c r="H34" s="28" t="s">
        <v>425</v>
      </c>
      <c r="I34" s="29" t="s">
        <v>59</v>
      </c>
      <c r="J34" s="29" t="s">
        <v>57</v>
      </c>
      <c r="K34" s="29" t="s">
        <v>66</v>
      </c>
      <c r="L34" s="28">
        <f t="shared" si="0"/>
        <v>3</v>
      </c>
      <c r="M34" s="28">
        <f t="shared" si="1"/>
        <v>7.1999999999999993</v>
      </c>
    </row>
    <row r="35" spans="1:14" x14ac:dyDescent="0.2">
      <c r="A35" s="29" t="s">
        <v>201</v>
      </c>
      <c r="B35" s="29" t="s">
        <v>202</v>
      </c>
      <c r="E35" s="28">
        <v>2</v>
      </c>
      <c r="F35" s="28">
        <v>1</v>
      </c>
      <c r="G35" s="28" t="s">
        <v>61</v>
      </c>
      <c r="H35" s="28" t="s">
        <v>425</v>
      </c>
      <c r="I35" s="29" t="s">
        <v>59</v>
      </c>
      <c r="J35" s="29" t="s">
        <v>58</v>
      </c>
      <c r="K35" s="29" t="s">
        <v>66</v>
      </c>
      <c r="L35" s="28">
        <f t="shared" si="0"/>
        <v>1</v>
      </c>
      <c r="M35" s="28">
        <f t="shared" si="1"/>
        <v>2.4</v>
      </c>
    </row>
    <row r="36" spans="1:14" x14ac:dyDescent="0.2">
      <c r="A36" s="29" t="s">
        <v>203</v>
      </c>
      <c r="B36" s="29" t="s">
        <v>204</v>
      </c>
      <c r="E36" s="28">
        <v>3</v>
      </c>
      <c r="F36" s="28">
        <v>3</v>
      </c>
      <c r="G36" s="28" t="s">
        <v>61</v>
      </c>
      <c r="H36" s="28" t="s">
        <v>425</v>
      </c>
      <c r="I36" s="29" t="s">
        <v>59</v>
      </c>
      <c r="J36" s="29" t="s">
        <v>56</v>
      </c>
      <c r="K36" s="29" t="s">
        <v>66</v>
      </c>
      <c r="L36" s="28">
        <f t="shared" si="0"/>
        <v>3</v>
      </c>
      <c r="M36" s="28">
        <f t="shared" si="1"/>
        <v>7.1999999999999993</v>
      </c>
    </row>
    <row r="37" spans="1:14" x14ac:dyDescent="0.2">
      <c r="A37" s="29" t="s">
        <v>205</v>
      </c>
      <c r="B37" s="29" t="s">
        <v>206</v>
      </c>
      <c r="E37" s="28">
        <v>9</v>
      </c>
      <c r="F37" s="28">
        <v>3</v>
      </c>
      <c r="G37" s="28" t="s">
        <v>61</v>
      </c>
      <c r="H37" s="28" t="s">
        <v>425</v>
      </c>
      <c r="I37" s="29" t="s">
        <v>59</v>
      </c>
      <c r="J37" s="29" t="s">
        <v>56</v>
      </c>
      <c r="K37" s="29" t="s">
        <v>66</v>
      </c>
      <c r="L37" s="28">
        <f t="shared" si="0"/>
        <v>3</v>
      </c>
      <c r="M37" s="28">
        <f t="shared" si="1"/>
        <v>7.1999999999999993</v>
      </c>
    </row>
    <row r="38" spans="1:14" x14ac:dyDescent="0.2">
      <c r="A38" s="29" t="s">
        <v>207</v>
      </c>
      <c r="B38" s="29" t="s">
        <v>208</v>
      </c>
      <c r="E38" s="28">
        <v>1</v>
      </c>
      <c r="F38" s="28">
        <v>1</v>
      </c>
      <c r="G38" s="28" t="s">
        <v>61</v>
      </c>
      <c r="H38" s="28" t="s">
        <v>425</v>
      </c>
      <c r="I38" s="29" t="s">
        <v>59</v>
      </c>
      <c r="J38" s="29" t="s">
        <v>56</v>
      </c>
      <c r="K38" s="29" t="s">
        <v>66</v>
      </c>
      <c r="L38" s="28">
        <f t="shared" si="0"/>
        <v>1</v>
      </c>
      <c r="M38" s="28">
        <f t="shared" si="1"/>
        <v>2.4</v>
      </c>
    </row>
    <row r="39" spans="1:14" x14ac:dyDescent="0.2">
      <c r="A39" s="29" t="s">
        <v>209</v>
      </c>
      <c r="B39" s="29" t="s">
        <v>210</v>
      </c>
      <c r="E39" s="28">
        <v>2</v>
      </c>
      <c r="F39" s="28">
        <v>1</v>
      </c>
      <c r="G39" s="28" t="s">
        <v>61</v>
      </c>
      <c r="H39" s="28" t="s">
        <v>425</v>
      </c>
      <c r="I39" s="29" t="s">
        <v>59</v>
      </c>
      <c r="J39" s="29" t="s">
        <v>58</v>
      </c>
      <c r="K39" s="29" t="s">
        <v>66</v>
      </c>
      <c r="L39" s="28">
        <f t="shared" si="0"/>
        <v>1</v>
      </c>
      <c r="M39" s="28">
        <f t="shared" si="1"/>
        <v>2.4</v>
      </c>
    </row>
    <row r="40" spans="1:14" x14ac:dyDescent="0.2">
      <c r="A40" s="29" t="s">
        <v>211</v>
      </c>
      <c r="B40" s="29" t="s">
        <v>212</v>
      </c>
      <c r="E40" s="28">
        <v>3</v>
      </c>
      <c r="F40" s="28">
        <v>2</v>
      </c>
      <c r="G40" s="28" t="s">
        <v>61</v>
      </c>
      <c r="H40" s="28" t="s">
        <v>425</v>
      </c>
      <c r="I40" s="29" t="s">
        <v>59</v>
      </c>
      <c r="J40" s="29" t="s">
        <v>58</v>
      </c>
      <c r="K40" s="29" t="s">
        <v>66</v>
      </c>
      <c r="L40" s="28">
        <f t="shared" si="0"/>
        <v>2</v>
      </c>
      <c r="M40" s="28">
        <f t="shared" si="1"/>
        <v>4.8</v>
      </c>
    </row>
    <row r="41" spans="1:14" x14ac:dyDescent="0.2">
      <c r="A41" s="29" t="s">
        <v>213</v>
      </c>
      <c r="B41" s="29" t="s">
        <v>214</v>
      </c>
      <c r="E41" s="28">
        <v>2</v>
      </c>
      <c r="F41" s="28">
        <v>1</v>
      </c>
      <c r="G41" s="28" t="s">
        <v>61</v>
      </c>
      <c r="H41" s="28" t="s">
        <v>425</v>
      </c>
      <c r="I41" s="29" t="s">
        <v>59</v>
      </c>
      <c r="J41" s="29" t="s">
        <v>56</v>
      </c>
      <c r="K41" s="29" t="s">
        <v>66</v>
      </c>
      <c r="L41" s="28">
        <f t="shared" si="0"/>
        <v>1</v>
      </c>
      <c r="M41" s="28">
        <f t="shared" si="1"/>
        <v>2.4</v>
      </c>
    </row>
    <row r="42" spans="1:14" x14ac:dyDescent="0.2">
      <c r="A42" s="29" t="s">
        <v>215</v>
      </c>
      <c r="B42" s="29" t="s">
        <v>216</v>
      </c>
      <c r="E42" s="28">
        <v>3</v>
      </c>
      <c r="F42" s="28">
        <v>3</v>
      </c>
      <c r="G42" s="28" t="s">
        <v>61</v>
      </c>
      <c r="H42" s="28" t="s">
        <v>425</v>
      </c>
      <c r="I42" s="29" t="s">
        <v>59</v>
      </c>
      <c r="J42" s="29" t="s">
        <v>57</v>
      </c>
      <c r="K42" s="29" t="s">
        <v>66</v>
      </c>
      <c r="L42" s="28">
        <f t="shared" si="0"/>
        <v>3</v>
      </c>
      <c r="M42" s="28">
        <f t="shared" si="1"/>
        <v>7.1999999999999993</v>
      </c>
    </row>
    <row r="43" spans="1:14" x14ac:dyDescent="0.2">
      <c r="A43" s="29" t="s">
        <v>217</v>
      </c>
      <c r="B43" s="29" t="s">
        <v>218</v>
      </c>
      <c r="E43" s="28">
        <v>21</v>
      </c>
      <c r="F43" s="28">
        <v>5</v>
      </c>
      <c r="G43" s="28" t="s">
        <v>61</v>
      </c>
      <c r="H43" s="28" t="s">
        <v>425</v>
      </c>
      <c r="I43" s="29" t="s">
        <v>59</v>
      </c>
      <c r="J43" s="29" t="s">
        <v>57</v>
      </c>
      <c r="K43" s="29" t="s">
        <v>66</v>
      </c>
      <c r="L43" s="28">
        <f t="shared" si="0"/>
        <v>5</v>
      </c>
      <c r="M43" s="28">
        <f t="shared" si="1"/>
        <v>12</v>
      </c>
    </row>
    <row r="44" spans="1:14" x14ac:dyDescent="0.2">
      <c r="A44" s="29" t="s">
        <v>219</v>
      </c>
      <c r="B44" s="29" t="s">
        <v>220</v>
      </c>
      <c r="E44" s="28">
        <v>1</v>
      </c>
      <c r="F44" s="28">
        <v>1</v>
      </c>
      <c r="G44" s="28" t="s">
        <v>61</v>
      </c>
      <c r="H44" s="28" t="s">
        <v>425</v>
      </c>
      <c r="I44" s="29" t="s">
        <v>59</v>
      </c>
      <c r="J44" s="29" t="s">
        <v>58</v>
      </c>
      <c r="K44" s="29" t="s">
        <v>66</v>
      </c>
      <c r="L44" s="28">
        <f t="shared" si="0"/>
        <v>1</v>
      </c>
      <c r="M44" s="28">
        <f t="shared" si="1"/>
        <v>2.4</v>
      </c>
    </row>
    <row r="45" spans="1:14" x14ac:dyDescent="0.2">
      <c r="A45" s="29" t="s">
        <v>221</v>
      </c>
      <c r="B45" s="29" t="s">
        <v>222</v>
      </c>
      <c r="E45" s="28">
        <v>1</v>
      </c>
      <c r="F45" s="28">
        <v>1</v>
      </c>
      <c r="G45" s="28" t="s">
        <v>61</v>
      </c>
      <c r="H45" s="28" t="s">
        <v>425</v>
      </c>
      <c r="I45" s="29" t="s">
        <v>59</v>
      </c>
      <c r="J45" s="29" t="s">
        <v>57</v>
      </c>
      <c r="K45" s="29" t="s">
        <v>66</v>
      </c>
      <c r="L45" s="28">
        <f t="shared" si="0"/>
        <v>1</v>
      </c>
      <c r="M45" s="28">
        <f t="shared" si="1"/>
        <v>2.4</v>
      </c>
    </row>
    <row r="46" spans="1:14" s="34" customFormat="1" x14ac:dyDescent="0.2">
      <c r="A46" s="50" t="s">
        <v>223</v>
      </c>
      <c r="B46" s="50" t="s">
        <v>224</v>
      </c>
      <c r="C46" s="35"/>
      <c r="D46" s="35"/>
      <c r="E46" s="35">
        <v>13</v>
      </c>
      <c r="F46" s="35">
        <v>13</v>
      </c>
      <c r="G46" s="35" t="s">
        <v>62</v>
      </c>
      <c r="H46" s="35" t="s">
        <v>425</v>
      </c>
      <c r="I46" s="50" t="s">
        <v>59</v>
      </c>
      <c r="J46" s="50" t="s">
        <v>57</v>
      </c>
      <c r="K46" s="50" t="s">
        <v>66</v>
      </c>
      <c r="L46" s="35">
        <f t="shared" si="0"/>
        <v>13</v>
      </c>
      <c r="M46" s="28">
        <f t="shared" si="1"/>
        <v>31.2</v>
      </c>
      <c r="N46" s="50"/>
    </row>
    <row r="47" spans="1:14" x14ac:dyDescent="0.2">
      <c r="A47" s="29" t="s">
        <v>225</v>
      </c>
      <c r="B47" s="29" t="s">
        <v>226</v>
      </c>
      <c r="E47" s="28">
        <v>1</v>
      </c>
      <c r="F47" s="28">
        <v>1</v>
      </c>
      <c r="G47" s="28" t="s">
        <v>61</v>
      </c>
      <c r="H47" s="28" t="s">
        <v>425</v>
      </c>
      <c r="I47" s="29" t="s">
        <v>59</v>
      </c>
      <c r="J47" s="29" t="s">
        <v>58</v>
      </c>
      <c r="K47" s="29" t="s">
        <v>66</v>
      </c>
      <c r="L47" s="28">
        <f t="shared" si="0"/>
        <v>1</v>
      </c>
      <c r="M47" s="28">
        <f t="shared" si="1"/>
        <v>2.4</v>
      </c>
    </row>
    <row r="48" spans="1:14" x14ac:dyDescent="0.2">
      <c r="A48" s="29" t="s">
        <v>227</v>
      </c>
      <c r="B48" s="29" t="s">
        <v>228</v>
      </c>
      <c r="E48" s="28">
        <v>2</v>
      </c>
      <c r="F48" s="28">
        <v>1</v>
      </c>
      <c r="G48" s="28" t="s">
        <v>61</v>
      </c>
      <c r="H48" s="28" t="s">
        <v>425</v>
      </c>
      <c r="I48" s="29" t="s">
        <v>59</v>
      </c>
      <c r="J48" s="29" t="s">
        <v>58</v>
      </c>
      <c r="K48" s="29" t="s">
        <v>66</v>
      </c>
      <c r="L48" s="28">
        <f t="shared" si="0"/>
        <v>1</v>
      </c>
      <c r="M48" s="28">
        <f t="shared" si="1"/>
        <v>2.4</v>
      </c>
    </row>
    <row r="49" spans="1:14" x14ac:dyDescent="0.2">
      <c r="A49" s="29" t="s">
        <v>229</v>
      </c>
      <c r="B49" s="29" t="s">
        <v>230</v>
      </c>
      <c r="E49" s="28">
        <v>3</v>
      </c>
      <c r="F49" s="28">
        <v>2</v>
      </c>
      <c r="G49" s="28" t="s">
        <v>61</v>
      </c>
      <c r="H49" s="28" t="s">
        <v>425</v>
      </c>
      <c r="I49" s="29" t="s">
        <v>59</v>
      </c>
      <c r="J49" s="29" t="s">
        <v>57</v>
      </c>
      <c r="K49" s="29" t="s">
        <v>66</v>
      </c>
      <c r="L49" s="28">
        <f t="shared" si="0"/>
        <v>2</v>
      </c>
      <c r="M49" s="28">
        <f t="shared" si="1"/>
        <v>4.8</v>
      </c>
    </row>
    <row r="50" spans="1:14" x14ac:dyDescent="0.2">
      <c r="A50" s="29" t="s">
        <v>231</v>
      </c>
      <c r="B50" s="29" t="s">
        <v>232</v>
      </c>
      <c r="E50" s="28">
        <v>2</v>
      </c>
      <c r="F50" s="28">
        <v>1</v>
      </c>
      <c r="G50" s="28" t="s">
        <v>61</v>
      </c>
      <c r="H50" s="28" t="s">
        <v>425</v>
      </c>
      <c r="I50" s="29" t="s">
        <v>59</v>
      </c>
      <c r="J50" s="29" t="s">
        <v>57</v>
      </c>
      <c r="K50" s="29" t="s">
        <v>66</v>
      </c>
      <c r="L50" s="28">
        <f t="shared" si="0"/>
        <v>1</v>
      </c>
      <c r="M50" s="28">
        <f t="shared" si="1"/>
        <v>2.4</v>
      </c>
    </row>
    <row r="51" spans="1:14" x14ac:dyDescent="0.2">
      <c r="A51" s="29" t="s">
        <v>233</v>
      </c>
      <c r="B51" s="29" t="s">
        <v>234</v>
      </c>
      <c r="E51" s="28">
        <v>1</v>
      </c>
      <c r="F51" s="28">
        <v>1</v>
      </c>
      <c r="G51" s="28" t="s">
        <v>61</v>
      </c>
      <c r="H51" s="28" t="s">
        <v>425</v>
      </c>
      <c r="I51" s="29" t="s">
        <v>59</v>
      </c>
      <c r="J51" s="29" t="s">
        <v>57</v>
      </c>
      <c r="K51" s="29" t="s">
        <v>66</v>
      </c>
      <c r="L51" s="28">
        <f t="shared" si="0"/>
        <v>1</v>
      </c>
      <c r="M51" s="28">
        <f t="shared" si="1"/>
        <v>2.4</v>
      </c>
    </row>
    <row r="52" spans="1:14" x14ac:dyDescent="0.2">
      <c r="A52" s="29" t="s">
        <v>235</v>
      </c>
      <c r="B52" s="29" t="s">
        <v>236</v>
      </c>
      <c r="E52" s="28">
        <v>2</v>
      </c>
      <c r="F52" s="28">
        <v>1</v>
      </c>
      <c r="G52" s="28" t="s">
        <v>61</v>
      </c>
      <c r="H52" s="28" t="s">
        <v>425</v>
      </c>
      <c r="I52" s="29" t="s">
        <v>59</v>
      </c>
      <c r="J52" s="29" t="s">
        <v>56</v>
      </c>
      <c r="K52" s="29" t="s">
        <v>66</v>
      </c>
      <c r="L52" s="28">
        <f t="shared" si="0"/>
        <v>1</v>
      </c>
      <c r="M52" s="28">
        <f t="shared" si="1"/>
        <v>2.4</v>
      </c>
    </row>
    <row r="53" spans="1:14" x14ac:dyDescent="0.2">
      <c r="A53" s="29" t="s">
        <v>237</v>
      </c>
      <c r="B53" s="29" t="s">
        <v>238</v>
      </c>
      <c r="E53" s="28">
        <v>4</v>
      </c>
      <c r="F53" s="28">
        <v>4</v>
      </c>
      <c r="G53" s="28" t="s">
        <v>61</v>
      </c>
      <c r="H53" s="28" t="s">
        <v>425</v>
      </c>
      <c r="I53" s="29" t="s">
        <v>59</v>
      </c>
      <c r="J53" s="29" t="s">
        <v>57</v>
      </c>
      <c r="K53" s="29" t="s">
        <v>66</v>
      </c>
      <c r="L53" s="28">
        <f t="shared" si="0"/>
        <v>4</v>
      </c>
      <c r="M53" s="28">
        <f t="shared" si="1"/>
        <v>9.6</v>
      </c>
    </row>
    <row r="54" spans="1:14" x14ac:dyDescent="0.2">
      <c r="A54" s="29" t="s">
        <v>239</v>
      </c>
      <c r="B54" s="29" t="s">
        <v>240</v>
      </c>
      <c r="E54" s="28">
        <v>2</v>
      </c>
      <c r="F54" s="28">
        <v>1</v>
      </c>
      <c r="G54" s="28" t="s">
        <v>61</v>
      </c>
      <c r="H54" s="28" t="s">
        <v>425</v>
      </c>
      <c r="I54" s="29" t="s">
        <v>59</v>
      </c>
      <c r="J54" s="29" t="s">
        <v>58</v>
      </c>
      <c r="K54" s="29" t="s">
        <v>66</v>
      </c>
      <c r="L54" s="28">
        <f t="shared" si="0"/>
        <v>1</v>
      </c>
      <c r="M54" s="28">
        <f t="shared" si="1"/>
        <v>2.4</v>
      </c>
    </row>
    <row r="55" spans="1:14" x14ac:dyDescent="0.2">
      <c r="A55" s="29" t="s">
        <v>241</v>
      </c>
      <c r="B55" s="29" t="s">
        <v>242</v>
      </c>
      <c r="E55" s="28">
        <v>3</v>
      </c>
      <c r="F55" s="28">
        <v>2</v>
      </c>
      <c r="G55" s="28" t="s">
        <v>61</v>
      </c>
      <c r="H55" s="28" t="s">
        <v>425</v>
      </c>
      <c r="I55" s="29" t="s">
        <v>59</v>
      </c>
      <c r="J55" s="29" t="s">
        <v>57</v>
      </c>
      <c r="K55" s="29" t="s">
        <v>66</v>
      </c>
      <c r="L55" s="28">
        <f t="shared" si="0"/>
        <v>2</v>
      </c>
      <c r="M55" s="28">
        <f t="shared" si="1"/>
        <v>4.8</v>
      </c>
    </row>
    <row r="56" spans="1:14" s="34" customFormat="1" x14ac:dyDescent="0.2">
      <c r="A56" s="50" t="s">
        <v>243</v>
      </c>
      <c r="B56" s="50" t="s">
        <v>244</v>
      </c>
      <c r="C56" s="35"/>
      <c r="D56" s="35"/>
      <c r="E56" s="35">
        <v>50</v>
      </c>
      <c r="F56" s="35">
        <v>50</v>
      </c>
      <c r="G56" s="35" t="s">
        <v>62</v>
      </c>
      <c r="H56" s="35" t="s">
        <v>426</v>
      </c>
      <c r="I56" s="50" t="s">
        <v>133</v>
      </c>
      <c r="J56" s="50" t="s">
        <v>57</v>
      </c>
      <c r="K56" s="50" t="s">
        <v>66</v>
      </c>
      <c r="L56" s="35">
        <f>F56*0.25</f>
        <v>12.5</v>
      </c>
      <c r="M56" s="35">
        <f t="shared" si="1"/>
        <v>30</v>
      </c>
      <c r="N56" s="50" t="s">
        <v>431</v>
      </c>
    </row>
    <row r="57" spans="1:14" x14ac:dyDescent="0.2">
      <c r="A57" s="29" t="s">
        <v>245</v>
      </c>
      <c r="B57" s="29" t="s">
        <v>246</v>
      </c>
      <c r="E57" s="28">
        <v>2</v>
      </c>
      <c r="F57" s="28">
        <v>1</v>
      </c>
      <c r="G57" s="28" t="s">
        <v>61</v>
      </c>
      <c r="H57" s="28" t="s">
        <v>425</v>
      </c>
      <c r="I57" s="29" t="s">
        <v>59</v>
      </c>
      <c r="J57" s="29" t="s">
        <v>56</v>
      </c>
      <c r="K57" s="29" t="s">
        <v>66</v>
      </c>
      <c r="L57" s="28">
        <f t="shared" si="0"/>
        <v>1</v>
      </c>
      <c r="M57" s="28">
        <f t="shared" si="1"/>
        <v>2.4</v>
      </c>
    </row>
    <row r="58" spans="1:14" x14ac:dyDescent="0.2">
      <c r="A58" s="29" t="s">
        <v>247</v>
      </c>
      <c r="B58" s="29" t="s">
        <v>248</v>
      </c>
      <c r="E58" s="28">
        <v>4</v>
      </c>
      <c r="F58" s="28">
        <v>4</v>
      </c>
      <c r="G58" s="28" t="s">
        <v>61</v>
      </c>
      <c r="H58" s="28" t="s">
        <v>425</v>
      </c>
      <c r="I58" s="29" t="s">
        <v>59</v>
      </c>
      <c r="J58" s="29" t="s">
        <v>57</v>
      </c>
      <c r="K58" s="29" t="s">
        <v>66</v>
      </c>
      <c r="L58" s="28">
        <f t="shared" si="0"/>
        <v>4</v>
      </c>
      <c r="M58" s="28">
        <f t="shared" si="1"/>
        <v>9.6</v>
      </c>
    </row>
    <row r="59" spans="1:14" x14ac:dyDescent="0.2">
      <c r="A59" s="29" t="s">
        <v>249</v>
      </c>
      <c r="B59" s="29" t="s">
        <v>250</v>
      </c>
      <c r="E59" s="28">
        <v>2</v>
      </c>
      <c r="F59" s="28">
        <v>1</v>
      </c>
      <c r="G59" s="28" t="s">
        <v>61</v>
      </c>
      <c r="H59" s="28" t="s">
        <v>425</v>
      </c>
      <c r="I59" s="29" t="s">
        <v>59</v>
      </c>
      <c r="J59" s="29" t="s">
        <v>58</v>
      </c>
      <c r="K59" s="29" t="s">
        <v>66</v>
      </c>
      <c r="L59" s="28">
        <f t="shared" si="0"/>
        <v>1</v>
      </c>
      <c r="M59" s="28">
        <f t="shared" si="1"/>
        <v>2.4</v>
      </c>
    </row>
    <row r="60" spans="1:14" x14ac:dyDescent="0.2">
      <c r="A60" s="29" t="s">
        <v>251</v>
      </c>
      <c r="B60" s="29" t="s">
        <v>252</v>
      </c>
      <c r="E60" s="28">
        <v>1</v>
      </c>
      <c r="F60" s="28">
        <v>1</v>
      </c>
      <c r="G60" s="28" t="s">
        <v>61</v>
      </c>
      <c r="H60" s="28" t="s">
        <v>425</v>
      </c>
      <c r="I60" s="29" t="s">
        <v>59</v>
      </c>
      <c r="J60" s="29" t="s">
        <v>58</v>
      </c>
      <c r="K60" s="29" t="s">
        <v>66</v>
      </c>
      <c r="L60" s="28">
        <f t="shared" si="0"/>
        <v>1</v>
      </c>
      <c r="M60" s="28">
        <f t="shared" si="1"/>
        <v>2.4</v>
      </c>
    </row>
    <row r="61" spans="1:14" x14ac:dyDescent="0.2">
      <c r="A61" s="29" t="s">
        <v>253</v>
      </c>
      <c r="B61" s="29" t="s">
        <v>254</v>
      </c>
      <c r="E61" s="28">
        <v>7</v>
      </c>
      <c r="F61" s="28">
        <v>2</v>
      </c>
      <c r="G61" s="28" t="s">
        <v>61</v>
      </c>
      <c r="H61" s="28" t="s">
        <v>425</v>
      </c>
      <c r="I61" s="29" t="s">
        <v>59</v>
      </c>
      <c r="J61" s="29" t="s">
        <v>56</v>
      </c>
      <c r="K61" s="29" t="s">
        <v>66</v>
      </c>
      <c r="L61" s="28">
        <f t="shared" si="0"/>
        <v>2</v>
      </c>
      <c r="M61" s="28">
        <f t="shared" si="1"/>
        <v>4.8</v>
      </c>
    </row>
    <row r="62" spans="1:14" x14ac:dyDescent="0.2">
      <c r="A62" s="29" t="s">
        <v>255</v>
      </c>
      <c r="B62" s="29" t="s">
        <v>256</v>
      </c>
      <c r="E62" s="28">
        <v>2</v>
      </c>
      <c r="F62" s="28">
        <v>2</v>
      </c>
      <c r="G62" s="28" t="s">
        <v>61</v>
      </c>
      <c r="H62" s="28" t="s">
        <v>425</v>
      </c>
      <c r="I62" s="29" t="s">
        <v>59</v>
      </c>
      <c r="J62" s="29" t="s">
        <v>57</v>
      </c>
      <c r="K62" s="29" t="s">
        <v>66</v>
      </c>
      <c r="L62" s="28">
        <f t="shared" si="0"/>
        <v>2</v>
      </c>
      <c r="M62" s="28">
        <f t="shared" si="1"/>
        <v>4.8</v>
      </c>
    </row>
    <row r="63" spans="1:14" x14ac:dyDescent="0.2">
      <c r="A63" s="29" t="s">
        <v>257</v>
      </c>
      <c r="B63" s="29" t="s">
        <v>258</v>
      </c>
      <c r="E63" s="28">
        <v>3</v>
      </c>
      <c r="F63" s="28">
        <v>3</v>
      </c>
      <c r="G63" s="28" t="s">
        <v>61</v>
      </c>
      <c r="H63" s="28" t="s">
        <v>425</v>
      </c>
      <c r="I63" s="29" t="s">
        <v>59</v>
      </c>
      <c r="J63" s="29" t="s">
        <v>57</v>
      </c>
      <c r="K63" s="29" t="s">
        <v>66</v>
      </c>
      <c r="L63" s="28">
        <f t="shared" si="0"/>
        <v>3</v>
      </c>
      <c r="M63" s="28">
        <f t="shared" si="1"/>
        <v>7.1999999999999993</v>
      </c>
    </row>
    <row r="64" spans="1:14" x14ac:dyDescent="0.2">
      <c r="A64" s="29" t="s">
        <v>259</v>
      </c>
      <c r="B64" s="29" t="s">
        <v>260</v>
      </c>
      <c r="E64" s="28">
        <v>1</v>
      </c>
      <c r="F64" s="28">
        <v>1</v>
      </c>
      <c r="G64" s="28" t="s">
        <v>61</v>
      </c>
      <c r="H64" s="28" t="s">
        <v>425</v>
      </c>
      <c r="I64" s="29" t="s">
        <v>59</v>
      </c>
      <c r="J64" s="29" t="s">
        <v>58</v>
      </c>
      <c r="K64" s="29" t="s">
        <v>66</v>
      </c>
      <c r="L64" s="28">
        <f t="shared" si="0"/>
        <v>1</v>
      </c>
      <c r="M64" s="28">
        <f t="shared" si="1"/>
        <v>2.4</v>
      </c>
    </row>
    <row r="65" spans="1:13" x14ac:dyDescent="0.2">
      <c r="A65" s="29" t="s">
        <v>262</v>
      </c>
      <c r="B65" s="29" t="s">
        <v>263</v>
      </c>
      <c r="E65" s="28">
        <v>1</v>
      </c>
      <c r="F65" s="28">
        <v>1</v>
      </c>
      <c r="G65" s="28" t="s">
        <v>61</v>
      </c>
      <c r="H65" s="28" t="s">
        <v>425</v>
      </c>
      <c r="I65" s="29" t="s">
        <v>59</v>
      </c>
      <c r="J65" s="29" t="s">
        <v>57</v>
      </c>
      <c r="K65" s="29" t="s">
        <v>66</v>
      </c>
      <c r="L65" s="28">
        <f t="shared" si="0"/>
        <v>1</v>
      </c>
      <c r="M65" s="28">
        <f t="shared" si="1"/>
        <v>2.4</v>
      </c>
    </row>
    <row r="66" spans="1:13" x14ac:dyDescent="0.2">
      <c r="A66" s="29" t="s">
        <v>264</v>
      </c>
      <c r="B66" s="29" t="s">
        <v>265</v>
      </c>
      <c r="E66" s="28">
        <v>1</v>
      </c>
      <c r="F66" s="28">
        <v>1</v>
      </c>
      <c r="G66" s="28" t="s">
        <v>61</v>
      </c>
      <c r="H66" s="28" t="s">
        <v>425</v>
      </c>
      <c r="I66" s="29" t="s">
        <v>59</v>
      </c>
      <c r="J66" s="29" t="s">
        <v>58</v>
      </c>
      <c r="K66" s="29" t="s">
        <v>66</v>
      </c>
      <c r="L66" s="28">
        <f t="shared" ref="L66:L129" si="2">F66</f>
        <v>1</v>
      </c>
      <c r="M66" s="28">
        <f t="shared" si="1"/>
        <v>2.4</v>
      </c>
    </row>
    <row r="67" spans="1:13" x14ac:dyDescent="0.2">
      <c r="A67" s="29" t="s">
        <v>266</v>
      </c>
      <c r="B67" s="29" t="s">
        <v>267</v>
      </c>
      <c r="E67" s="28">
        <v>2</v>
      </c>
      <c r="F67" s="28">
        <v>1</v>
      </c>
      <c r="G67" s="28" t="s">
        <v>61</v>
      </c>
      <c r="H67" s="28" t="s">
        <v>425</v>
      </c>
      <c r="I67" s="29" t="s">
        <v>59</v>
      </c>
      <c r="J67" s="29" t="s">
        <v>58</v>
      </c>
      <c r="K67" s="29" t="s">
        <v>66</v>
      </c>
      <c r="L67" s="28">
        <f t="shared" si="2"/>
        <v>1</v>
      </c>
      <c r="M67" s="28">
        <f t="shared" ref="M67:M130" si="3">L67*2.4</f>
        <v>2.4</v>
      </c>
    </row>
    <row r="68" spans="1:13" x14ac:dyDescent="0.2">
      <c r="A68" s="29" t="s">
        <v>268</v>
      </c>
      <c r="B68" s="29" t="s">
        <v>269</v>
      </c>
      <c r="E68" s="28">
        <v>2</v>
      </c>
      <c r="F68" s="28">
        <v>1</v>
      </c>
      <c r="G68" s="28" t="s">
        <v>61</v>
      </c>
      <c r="H68" s="28" t="s">
        <v>425</v>
      </c>
      <c r="I68" s="29" t="s">
        <v>59</v>
      </c>
      <c r="J68" s="29" t="s">
        <v>56</v>
      </c>
      <c r="K68" s="29" t="s">
        <v>66</v>
      </c>
      <c r="L68" s="28">
        <f t="shared" si="2"/>
        <v>1</v>
      </c>
      <c r="M68" s="28">
        <f t="shared" si="3"/>
        <v>2.4</v>
      </c>
    </row>
    <row r="69" spans="1:13" x14ac:dyDescent="0.2">
      <c r="A69" s="29" t="s">
        <v>270</v>
      </c>
      <c r="B69" s="29" t="s">
        <v>271</v>
      </c>
      <c r="E69" s="28">
        <v>2</v>
      </c>
      <c r="F69" s="28">
        <v>1</v>
      </c>
      <c r="G69" s="28" t="s">
        <v>61</v>
      </c>
      <c r="H69" s="28" t="s">
        <v>425</v>
      </c>
      <c r="I69" s="29" t="s">
        <v>59</v>
      </c>
      <c r="J69" s="29" t="s">
        <v>58</v>
      </c>
      <c r="K69" s="29" t="s">
        <v>66</v>
      </c>
      <c r="L69" s="28">
        <f t="shared" si="2"/>
        <v>1</v>
      </c>
      <c r="M69" s="28">
        <f t="shared" si="3"/>
        <v>2.4</v>
      </c>
    </row>
    <row r="70" spans="1:13" x14ac:dyDescent="0.2">
      <c r="A70" s="29" t="s">
        <v>272</v>
      </c>
      <c r="B70" s="29" t="s">
        <v>273</v>
      </c>
      <c r="E70" s="28">
        <v>2</v>
      </c>
      <c r="F70" s="28">
        <v>1</v>
      </c>
      <c r="G70" s="28" t="s">
        <v>61</v>
      </c>
      <c r="H70" s="28" t="s">
        <v>425</v>
      </c>
      <c r="I70" s="29" t="s">
        <v>59</v>
      </c>
      <c r="J70" s="29" t="s">
        <v>58</v>
      </c>
      <c r="K70" s="29" t="s">
        <v>66</v>
      </c>
      <c r="L70" s="28">
        <f t="shared" si="2"/>
        <v>1</v>
      </c>
      <c r="M70" s="28">
        <f t="shared" si="3"/>
        <v>2.4</v>
      </c>
    </row>
    <row r="71" spans="1:13" x14ac:dyDescent="0.2">
      <c r="A71" s="29" t="s">
        <v>274</v>
      </c>
      <c r="B71" s="29" t="s">
        <v>275</v>
      </c>
      <c r="E71" s="28">
        <v>2</v>
      </c>
      <c r="F71" s="28">
        <v>1</v>
      </c>
      <c r="G71" s="28" t="s">
        <v>61</v>
      </c>
      <c r="H71" s="28" t="s">
        <v>425</v>
      </c>
      <c r="I71" s="29" t="s">
        <v>59</v>
      </c>
      <c r="J71" s="29" t="s">
        <v>58</v>
      </c>
      <c r="K71" s="29" t="s">
        <v>66</v>
      </c>
      <c r="L71" s="28">
        <f t="shared" si="2"/>
        <v>1</v>
      </c>
      <c r="M71" s="28">
        <f t="shared" si="3"/>
        <v>2.4</v>
      </c>
    </row>
    <row r="72" spans="1:13" x14ac:dyDescent="0.2">
      <c r="A72" s="29" t="s">
        <v>276</v>
      </c>
      <c r="B72" s="29" t="s">
        <v>277</v>
      </c>
      <c r="E72" s="28">
        <v>1</v>
      </c>
      <c r="F72" s="28">
        <v>1</v>
      </c>
      <c r="G72" s="28" t="s">
        <v>61</v>
      </c>
      <c r="H72" s="28" t="s">
        <v>425</v>
      </c>
      <c r="I72" s="29" t="s">
        <v>59</v>
      </c>
      <c r="J72" s="29" t="s">
        <v>57</v>
      </c>
      <c r="K72" s="29" t="s">
        <v>66</v>
      </c>
      <c r="L72" s="28">
        <f t="shared" si="2"/>
        <v>1</v>
      </c>
      <c r="M72" s="28">
        <f t="shared" si="3"/>
        <v>2.4</v>
      </c>
    </row>
    <row r="73" spans="1:13" x14ac:dyDescent="0.2">
      <c r="A73" s="29" t="s">
        <v>278</v>
      </c>
      <c r="B73" s="29" t="s">
        <v>279</v>
      </c>
      <c r="E73" s="28">
        <v>2</v>
      </c>
      <c r="F73" s="28">
        <v>1</v>
      </c>
      <c r="G73" s="28" t="s">
        <v>61</v>
      </c>
      <c r="H73" s="28" t="s">
        <v>425</v>
      </c>
      <c r="I73" s="29" t="s">
        <v>59</v>
      </c>
      <c r="J73" s="29" t="s">
        <v>58</v>
      </c>
      <c r="K73" s="29" t="s">
        <v>66</v>
      </c>
      <c r="L73" s="28">
        <f t="shared" si="2"/>
        <v>1</v>
      </c>
      <c r="M73" s="28">
        <f t="shared" si="3"/>
        <v>2.4</v>
      </c>
    </row>
    <row r="74" spans="1:13" x14ac:dyDescent="0.2">
      <c r="A74" s="29" t="s">
        <v>280</v>
      </c>
      <c r="B74" s="29" t="s">
        <v>281</v>
      </c>
      <c r="E74" s="28">
        <v>2</v>
      </c>
      <c r="F74" s="28">
        <v>1</v>
      </c>
      <c r="G74" s="28" t="s">
        <v>61</v>
      </c>
      <c r="H74" s="28" t="s">
        <v>425</v>
      </c>
      <c r="I74" s="29" t="s">
        <v>59</v>
      </c>
      <c r="J74" s="29" t="s">
        <v>57</v>
      </c>
      <c r="K74" s="29" t="s">
        <v>66</v>
      </c>
      <c r="L74" s="28">
        <f t="shared" si="2"/>
        <v>1</v>
      </c>
      <c r="M74" s="28">
        <f t="shared" si="3"/>
        <v>2.4</v>
      </c>
    </row>
    <row r="75" spans="1:13" x14ac:dyDescent="0.2">
      <c r="A75" s="29" t="s">
        <v>282</v>
      </c>
      <c r="B75" s="29" t="s">
        <v>283</v>
      </c>
      <c r="E75" s="28">
        <v>1</v>
      </c>
      <c r="F75" s="28">
        <v>1</v>
      </c>
      <c r="G75" s="28" t="s">
        <v>61</v>
      </c>
      <c r="H75" s="28" t="s">
        <v>425</v>
      </c>
      <c r="I75" s="29" t="s">
        <v>59</v>
      </c>
      <c r="J75" s="29" t="s">
        <v>56</v>
      </c>
      <c r="K75" s="29" t="s">
        <v>66</v>
      </c>
      <c r="L75" s="28">
        <f t="shared" si="2"/>
        <v>1</v>
      </c>
      <c r="M75" s="28">
        <f t="shared" si="3"/>
        <v>2.4</v>
      </c>
    </row>
    <row r="76" spans="1:13" x14ac:dyDescent="0.2">
      <c r="A76" s="29" t="s">
        <v>284</v>
      </c>
      <c r="B76" s="29" t="s">
        <v>285</v>
      </c>
      <c r="E76" s="28">
        <v>4</v>
      </c>
      <c r="F76" s="28">
        <v>3</v>
      </c>
      <c r="G76" s="28" t="s">
        <v>61</v>
      </c>
      <c r="H76" s="28" t="s">
        <v>425</v>
      </c>
      <c r="I76" s="29" t="s">
        <v>59</v>
      </c>
      <c r="J76" s="29" t="s">
        <v>56</v>
      </c>
      <c r="K76" s="29" t="s">
        <v>66</v>
      </c>
      <c r="L76" s="28">
        <f t="shared" si="2"/>
        <v>3</v>
      </c>
      <c r="M76" s="28">
        <f t="shared" si="3"/>
        <v>7.1999999999999993</v>
      </c>
    </row>
    <row r="77" spans="1:13" x14ac:dyDescent="0.2">
      <c r="A77" s="29" t="s">
        <v>286</v>
      </c>
      <c r="B77" s="29" t="s">
        <v>287</v>
      </c>
      <c r="E77" s="28">
        <v>5</v>
      </c>
      <c r="F77" s="28">
        <v>2</v>
      </c>
      <c r="G77" s="28" t="s">
        <v>61</v>
      </c>
      <c r="H77" s="28" t="s">
        <v>425</v>
      </c>
      <c r="I77" s="29" t="s">
        <v>59</v>
      </c>
      <c r="J77" s="29" t="s">
        <v>57</v>
      </c>
      <c r="K77" s="29" t="s">
        <v>66</v>
      </c>
      <c r="L77" s="28">
        <f t="shared" si="2"/>
        <v>2</v>
      </c>
      <c r="M77" s="28">
        <f t="shared" si="3"/>
        <v>4.8</v>
      </c>
    </row>
    <row r="78" spans="1:13" x14ac:dyDescent="0.2">
      <c r="A78" s="29" t="s">
        <v>288</v>
      </c>
      <c r="B78" s="29" t="s">
        <v>289</v>
      </c>
      <c r="E78" s="28">
        <v>2</v>
      </c>
      <c r="F78" s="28">
        <v>1</v>
      </c>
      <c r="G78" s="28" t="s">
        <v>61</v>
      </c>
      <c r="H78" s="28" t="s">
        <v>425</v>
      </c>
      <c r="I78" s="29" t="s">
        <v>59</v>
      </c>
      <c r="J78" s="29" t="s">
        <v>56</v>
      </c>
      <c r="K78" s="29" t="s">
        <v>66</v>
      </c>
      <c r="L78" s="28">
        <f t="shared" si="2"/>
        <v>1</v>
      </c>
      <c r="M78" s="28">
        <f t="shared" si="3"/>
        <v>2.4</v>
      </c>
    </row>
    <row r="79" spans="1:13" x14ac:dyDescent="0.2">
      <c r="A79" s="29" t="s">
        <v>290</v>
      </c>
      <c r="B79" s="29" t="s">
        <v>291</v>
      </c>
      <c r="E79" s="28">
        <v>2</v>
      </c>
      <c r="F79" s="28">
        <v>1</v>
      </c>
      <c r="G79" s="28" t="s">
        <v>61</v>
      </c>
      <c r="H79" s="28" t="s">
        <v>425</v>
      </c>
      <c r="I79" s="29" t="s">
        <v>59</v>
      </c>
      <c r="J79" s="29" t="s">
        <v>57</v>
      </c>
      <c r="K79" s="29" t="s">
        <v>66</v>
      </c>
      <c r="L79" s="28">
        <f t="shared" si="2"/>
        <v>1</v>
      </c>
      <c r="M79" s="28">
        <f t="shared" si="3"/>
        <v>2.4</v>
      </c>
    </row>
    <row r="80" spans="1:13" x14ac:dyDescent="0.2">
      <c r="A80" s="29" t="s">
        <v>292</v>
      </c>
      <c r="B80" s="29" t="s">
        <v>293</v>
      </c>
      <c r="E80" s="28">
        <v>2</v>
      </c>
      <c r="F80" s="28">
        <v>1</v>
      </c>
      <c r="G80" s="28" t="s">
        <v>61</v>
      </c>
      <c r="H80" s="28" t="s">
        <v>425</v>
      </c>
      <c r="I80" s="29" t="s">
        <v>59</v>
      </c>
      <c r="J80" s="29" t="s">
        <v>58</v>
      </c>
      <c r="K80" s="29" t="s">
        <v>66</v>
      </c>
      <c r="L80" s="28">
        <f t="shared" si="2"/>
        <v>1</v>
      </c>
      <c r="M80" s="28">
        <f t="shared" si="3"/>
        <v>2.4</v>
      </c>
    </row>
    <row r="81" spans="1:14" x14ac:dyDescent="0.2">
      <c r="A81" s="29" t="s">
        <v>294</v>
      </c>
      <c r="B81" s="29" t="s">
        <v>295</v>
      </c>
      <c r="E81" s="28">
        <v>4</v>
      </c>
      <c r="F81" s="28">
        <v>3</v>
      </c>
      <c r="G81" s="28" t="s">
        <v>61</v>
      </c>
      <c r="H81" s="28" t="s">
        <v>425</v>
      </c>
      <c r="I81" s="29" t="s">
        <v>59</v>
      </c>
      <c r="J81" s="29" t="s">
        <v>56</v>
      </c>
      <c r="K81" s="29" t="s">
        <v>66</v>
      </c>
      <c r="L81" s="28">
        <f t="shared" si="2"/>
        <v>3</v>
      </c>
      <c r="M81" s="28">
        <f t="shared" si="3"/>
        <v>7.1999999999999993</v>
      </c>
    </row>
    <row r="82" spans="1:14" x14ac:dyDescent="0.2">
      <c r="A82" s="29" t="s">
        <v>296</v>
      </c>
      <c r="B82" s="29" t="s">
        <v>297</v>
      </c>
      <c r="E82" s="28">
        <v>3</v>
      </c>
      <c r="F82" s="28">
        <v>2</v>
      </c>
      <c r="G82" s="28" t="s">
        <v>61</v>
      </c>
      <c r="H82" s="28" t="s">
        <v>425</v>
      </c>
      <c r="I82" s="29" t="s">
        <v>59</v>
      </c>
      <c r="J82" s="29" t="s">
        <v>56</v>
      </c>
      <c r="K82" s="29" t="s">
        <v>66</v>
      </c>
      <c r="L82" s="28">
        <f t="shared" si="2"/>
        <v>2</v>
      </c>
      <c r="M82" s="28">
        <f t="shared" si="3"/>
        <v>4.8</v>
      </c>
    </row>
    <row r="83" spans="1:14" s="34" customFormat="1" x14ac:dyDescent="0.2">
      <c r="A83" s="50" t="s">
        <v>298</v>
      </c>
      <c r="B83" s="50" t="s">
        <v>299</v>
      </c>
      <c r="C83" s="35"/>
      <c r="D83" s="35" t="s">
        <v>53</v>
      </c>
      <c r="E83" s="35">
        <v>39</v>
      </c>
      <c r="F83" s="35">
        <v>39</v>
      </c>
      <c r="G83" s="35" t="s">
        <v>62</v>
      </c>
      <c r="H83" s="35" t="s">
        <v>425</v>
      </c>
      <c r="I83" s="50" t="s">
        <v>59</v>
      </c>
      <c r="J83" s="50" t="s">
        <v>57</v>
      </c>
      <c r="K83" s="50" t="s">
        <v>66</v>
      </c>
      <c r="L83" s="35">
        <f t="shared" si="2"/>
        <v>39</v>
      </c>
      <c r="M83" s="35">
        <f t="shared" si="3"/>
        <v>93.6</v>
      </c>
      <c r="N83" s="50" t="s">
        <v>428</v>
      </c>
    </row>
    <row r="84" spans="1:14" x14ac:dyDescent="0.2">
      <c r="A84" s="50" t="s">
        <v>300</v>
      </c>
      <c r="B84" s="50" t="s">
        <v>301</v>
      </c>
      <c r="C84" s="35"/>
      <c r="D84" s="35"/>
      <c r="E84" s="35">
        <v>28</v>
      </c>
      <c r="F84" s="35">
        <v>28</v>
      </c>
      <c r="G84" s="35" t="s">
        <v>62</v>
      </c>
      <c r="H84" s="35" t="s">
        <v>425</v>
      </c>
      <c r="I84" s="50" t="s">
        <v>59</v>
      </c>
      <c r="J84" s="50" t="s">
        <v>58</v>
      </c>
      <c r="K84" s="50" t="s">
        <v>58</v>
      </c>
      <c r="L84" s="35">
        <f t="shared" si="2"/>
        <v>28</v>
      </c>
      <c r="M84" s="28">
        <f t="shared" si="3"/>
        <v>67.2</v>
      </c>
      <c r="N84" s="50"/>
    </row>
    <row r="85" spans="1:14" x14ac:dyDescent="0.2">
      <c r="A85" s="50" t="s">
        <v>302</v>
      </c>
      <c r="B85" s="50" t="s">
        <v>303</v>
      </c>
      <c r="C85" s="35"/>
      <c r="D85" s="35"/>
      <c r="E85" s="35">
        <v>2</v>
      </c>
      <c r="F85" s="35">
        <v>1</v>
      </c>
      <c r="G85" s="35" t="s">
        <v>61</v>
      </c>
      <c r="H85" s="35" t="s">
        <v>425</v>
      </c>
      <c r="I85" s="50" t="s">
        <v>59</v>
      </c>
      <c r="J85" s="50" t="s">
        <v>56</v>
      </c>
      <c r="K85" s="50" t="s">
        <v>66</v>
      </c>
      <c r="L85" s="35">
        <f t="shared" si="2"/>
        <v>1</v>
      </c>
      <c r="M85" s="28">
        <f t="shared" si="3"/>
        <v>2.4</v>
      </c>
      <c r="N85" s="50"/>
    </row>
    <row r="86" spans="1:14" x14ac:dyDescent="0.2">
      <c r="A86" s="29" t="s">
        <v>304</v>
      </c>
      <c r="B86" s="29" t="s">
        <v>305</v>
      </c>
      <c r="E86" s="28">
        <v>4</v>
      </c>
      <c r="F86" s="28">
        <v>2</v>
      </c>
      <c r="G86" s="28" t="s">
        <v>61</v>
      </c>
      <c r="H86" s="28" t="s">
        <v>425</v>
      </c>
      <c r="I86" s="29" t="s">
        <v>59</v>
      </c>
      <c r="J86" s="29" t="s">
        <v>57</v>
      </c>
      <c r="K86" s="29" t="s">
        <v>66</v>
      </c>
      <c r="L86" s="28">
        <f t="shared" si="2"/>
        <v>2</v>
      </c>
      <c r="M86" s="28">
        <f t="shared" si="3"/>
        <v>4.8</v>
      </c>
    </row>
    <row r="87" spans="1:14" x14ac:dyDescent="0.2">
      <c r="A87" s="29" t="s">
        <v>306</v>
      </c>
      <c r="B87" s="29" t="s">
        <v>307</v>
      </c>
      <c r="E87" s="28">
        <v>1</v>
      </c>
      <c r="F87" s="28">
        <v>1</v>
      </c>
      <c r="G87" s="28" t="s">
        <v>61</v>
      </c>
      <c r="H87" s="28" t="s">
        <v>425</v>
      </c>
      <c r="I87" s="29" t="s">
        <v>59</v>
      </c>
      <c r="J87" s="29" t="s">
        <v>56</v>
      </c>
      <c r="K87" s="29" t="s">
        <v>66</v>
      </c>
      <c r="L87" s="28">
        <f t="shared" si="2"/>
        <v>1</v>
      </c>
      <c r="M87" s="28">
        <f t="shared" si="3"/>
        <v>2.4</v>
      </c>
    </row>
    <row r="88" spans="1:14" x14ac:dyDescent="0.2">
      <c r="A88" s="29" t="s">
        <v>308</v>
      </c>
      <c r="B88" s="29" t="s">
        <v>309</v>
      </c>
      <c r="E88" s="28">
        <v>6</v>
      </c>
      <c r="F88" s="28">
        <v>6</v>
      </c>
      <c r="G88" s="28" t="s">
        <v>61</v>
      </c>
      <c r="H88" s="28" t="s">
        <v>425</v>
      </c>
      <c r="I88" s="29" t="s">
        <v>59</v>
      </c>
      <c r="J88" s="29" t="s">
        <v>57</v>
      </c>
      <c r="K88" s="29" t="s">
        <v>66</v>
      </c>
      <c r="L88" s="28">
        <f t="shared" si="2"/>
        <v>6</v>
      </c>
      <c r="M88" s="28">
        <f t="shared" si="3"/>
        <v>14.399999999999999</v>
      </c>
    </row>
    <row r="89" spans="1:14" x14ac:dyDescent="0.2">
      <c r="A89" s="29" t="s">
        <v>310</v>
      </c>
      <c r="B89" s="29" t="s">
        <v>311</v>
      </c>
      <c r="E89" s="28">
        <v>1</v>
      </c>
      <c r="F89" s="28">
        <v>1</v>
      </c>
      <c r="G89" s="28" t="s">
        <v>61</v>
      </c>
      <c r="H89" s="28" t="s">
        <v>425</v>
      </c>
      <c r="I89" s="29" t="s">
        <v>59</v>
      </c>
      <c r="J89" s="29" t="s">
        <v>57</v>
      </c>
      <c r="K89" s="29" t="s">
        <v>66</v>
      </c>
      <c r="L89" s="28">
        <f t="shared" si="2"/>
        <v>1</v>
      </c>
      <c r="M89" s="28">
        <f t="shared" si="3"/>
        <v>2.4</v>
      </c>
    </row>
    <row r="90" spans="1:14" x14ac:dyDescent="0.2">
      <c r="A90" s="29" t="s">
        <v>312</v>
      </c>
      <c r="B90" s="29" t="s">
        <v>313</v>
      </c>
      <c r="E90" s="28">
        <v>3</v>
      </c>
      <c r="F90" s="28">
        <v>2</v>
      </c>
      <c r="G90" s="28" t="s">
        <v>61</v>
      </c>
      <c r="H90" s="28" t="s">
        <v>425</v>
      </c>
      <c r="I90" s="29" t="s">
        <v>59</v>
      </c>
      <c r="J90" s="29" t="s">
        <v>58</v>
      </c>
      <c r="K90" s="29" t="s">
        <v>66</v>
      </c>
      <c r="L90" s="28">
        <f t="shared" si="2"/>
        <v>2</v>
      </c>
      <c r="M90" s="28">
        <f t="shared" si="3"/>
        <v>4.8</v>
      </c>
    </row>
    <row r="91" spans="1:14" x14ac:dyDescent="0.2">
      <c r="A91" s="29" t="s">
        <v>314</v>
      </c>
      <c r="B91" s="29" t="s">
        <v>315</v>
      </c>
      <c r="E91" s="28">
        <v>3</v>
      </c>
      <c r="F91" s="28">
        <v>2</v>
      </c>
      <c r="G91" s="28" t="s">
        <v>61</v>
      </c>
      <c r="H91" s="28" t="s">
        <v>425</v>
      </c>
      <c r="I91" s="29" t="s">
        <v>59</v>
      </c>
      <c r="J91" s="29" t="s">
        <v>58</v>
      </c>
      <c r="K91" s="29" t="s">
        <v>66</v>
      </c>
      <c r="L91" s="28">
        <f t="shared" si="2"/>
        <v>2</v>
      </c>
      <c r="M91" s="28">
        <f t="shared" si="3"/>
        <v>4.8</v>
      </c>
    </row>
    <row r="92" spans="1:14" x14ac:dyDescent="0.2">
      <c r="A92" s="29" t="s">
        <v>316</v>
      </c>
      <c r="B92" s="29" t="s">
        <v>317</v>
      </c>
      <c r="C92" s="35"/>
      <c r="D92" s="35"/>
      <c r="E92" s="35">
        <v>3</v>
      </c>
      <c r="F92" s="35">
        <v>2</v>
      </c>
      <c r="G92" s="35" t="s">
        <v>61</v>
      </c>
      <c r="H92" s="35" t="s">
        <v>425</v>
      </c>
      <c r="I92" s="29" t="s">
        <v>59</v>
      </c>
      <c r="J92" s="29" t="s">
        <v>58</v>
      </c>
      <c r="K92" s="29" t="s">
        <v>66</v>
      </c>
      <c r="L92" s="28">
        <f t="shared" si="2"/>
        <v>2</v>
      </c>
      <c r="M92" s="28">
        <f t="shared" si="3"/>
        <v>4.8</v>
      </c>
    </row>
    <row r="93" spans="1:14" s="34" customFormat="1" x14ac:dyDescent="0.2">
      <c r="A93" s="50" t="s">
        <v>318</v>
      </c>
      <c r="B93" s="50" t="s">
        <v>261</v>
      </c>
      <c r="C93" s="35"/>
      <c r="D93" s="35"/>
      <c r="E93" s="35">
        <v>296</v>
      </c>
      <c r="F93" s="35">
        <v>296</v>
      </c>
      <c r="G93" s="35" t="s">
        <v>62</v>
      </c>
      <c r="H93" s="35" t="s">
        <v>426</v>
      </c>
      <c r="I93" s="50" t="s">
        <v>133</v>
      </c>
      <c r="J93" s="50" t="s">
        <v>58</v>
      </c>
      <c r="K93" s="50" t="s">
        <v>58</v>
      </c>
      <c r="L93" s="35">
        <f>F93*0.25</f>
        <v>74</v>
      </c>
      <c r="M93" s="35">
        <f t="shared" si="3"/>
        <v>177.6</v>
      </c>
      <c r="N93" s="50" t="s">
        <v>431</v>
      </c>
    </row>
    <row r="94" spans="1:14" x14ac:dyDescent="0.2">
      <c r="A94" s="29" t="s">
        <v>319</v>
      </c>
      <c r="B94" s="29" t="s">
        <v>320</v>
      </c>
      <c r="E94" s="28">
        <v>2</v>
      </c>
      <c r="F94" s="28">
        <v>1</v>
      </c>
      <c r="G94" s="28" t="s">
        <v>61</v>
      </c>
      <c r="H94" s="28" t="s">
        <v>425</v>
      </c>
      <c r="I94" s="29" t="s">
        <v>59</v>
      </c>
      <c r="J94" s="29" t="s">
        <v>57</v>
      </c>
      <c r="K94" s="29" t="s">
        <v>66</v>
      </c>
      <c r="L94" s="28">
        <f t="shared" si="2"/>
        <v>1</v>
      </c>
      <c r="M94" s="28">
        <f t="shared" si="3"/>
        <v>2.4</v>
      </c>
    </row>
    <row r="95" spans="1:14" x14ac:dyDescent="0.2">
      <c r="A95" s="29" t="s">
        <v>321</v>
      </c>
      <c r="B95" s="29" t="s">
        <v>322</v>
      </c>
      <c r="E95" s="28">
        <v>9</v>
      </c>
      <c r="F95" s="28">
        <v>8</v>
      </c>
      <c r="G95" s="28" t="s">
        <v>61</v>
      </c>
      <c r="H95" s="28" t="s">
        <v>425</v>
      </c>
      <c r="I95" s="29" t="s">
        <v>59</v>
      </c>
      <c r="J95" s="29" t="s">
        <v>56</v>
      </c>
      <c r="K95" s="29" t="s">
        <v>66</v>
      </c>
      <c r="L95" s="28">
        <f t="shared" si="2"/>
        <v>8</v>
      </c>
      <c r="M95" s="28">
        <f t="shared" si="3"/>
        <v>19.2</v>
      </c>
    </row>
    <row r="96" spans="1:14" x14ac:dyDescent="0.2">
      <c r="A96" s="29" t="s">
        <v>323</v>
      </c>
      <c r="B96" s="29" t="s">
        <v>324</v>
      </c>
      <c r="E96" s="28">
        <v>2</v>
      </c>
      <c r="F96" s="28">
        <v>1</v>
      </c>
      <c r="G96" s="28" t="s">
        <v>61</v>
      </c>
      <c r="H96" s="28" t="s">
        <v>425</v>
      </c>
      <c r="I96" s="29" t="s">
        <v>59</v>
      </c>
      <c r="J96" s="29" t="s">
        <v>58</v>
      </c>
      <c r="K96" s="29" t="s">
        <v>66</v>
      </c>
      <c r="L96" s="28">
        <f t="shared" si="2"/>
        <v>1</v>
      </c>
      <c r="M96" s="28">
        <f t="shared" si="3"/>
        <v>2.4</v>
      </c>
    </row>
    <row r="97" spans="1:14" x14ac:dyDescent="0.2">
      <c r="A97" s="50" t="s">
        <v>325</v>
      </c>
      <c r="B97" s="50" t="s">
        <v>326</v>
      </c>
      <c r="C97" s="35"/>
      <c r="D97" s="35"/>
      <c r="E97" s="35">
        <v>46</v>
      </c>
      <c r="F97" s="35">
        <v>46</v>
      </c>
      <c r="G97" s="35" t="s">
        <v>62</v>
      </c>
      <c r="H97" s="35" t="s">
        <v>425</v>
      </c>
      <c r="I97" s="50" t="s">
        <v>59</v>
      </c>
      <c r="J97" s="50" t="s">
        <v>56</v>
      </c>
      <c r="K97" s="50" t="s">
        <v>56</v>
      </c>
      <c r="L97" s="35">
        <f t="shared" si="2"/>
        <v>46</v>
      </c>
      <c r="M97" s="28">
        <f t="shared" si="3"/>
        <v>110.39999999999999</v>
      </c>
      <c r="N97" s="50"/>
    </row>
    <row r="98" spans="1:14" x14ac:dyDescent="0.2">
      <c r="A98" s="50" t="s">
        <v>327</v>
      </c>
      <c r="B98" s="50" t="s">
        <v>328</v>
      </c>
      <c r="C98" s="35"/>
      <c r="D98" s="35"/>
      <c r="E98" s="35">
        <v>1</v>
      </c>
      <c r="F98" s="35">
        <v>1</v>
      </c>
      <c r="G98" s="35" t="s">
        <v>61</v>
      </c>
      <c r="H98" s="35" t="s">
        <v>425</v>
      </c>
      <c r="I98" s="50" t="s">
        <v>59</v>
      </c>
      <c r="J98" s="50" t="s">
        <v>58</v>
      </c>
      <c r="K98" s="50" t="s">
        <v>66</v>
      </c>
      <c r="L98" s="35">
        <f t="shared" si="2"/>
        <v>1</v>
      </c>
      <c r="M98" s="28">
        <f t="shared" si="3"/>
        <v>2.4</v>
      </c>
      <c r="N98" s="50"/>
    </row>
    <row r="99" spans="1:14" x14ac:dyDescent="0.2">
      <c r="A99" s="50" t="s">
        <v>329</v>
      </c>
      <c r="B99" s="50" t="s">
        <v>330</v>
      </c>
      <c r="C99" s="35"/>
      <c r="D99" s="35"/>
      <c r="E99" s="35">
        <v>3</v>
      </c>
      <c r="F99" s="35">
        <v>2</v>
      </c>
      <c r="G99" s="35" t="s">
        <v>61</v>
      </c>
      <c r="H99" s="35" t="s">
        <v>425</v>
      </c>
      <c r="I99" s="50" t="s">
        <v>59</v>
      </c>
      <c r="J99" s="50" t="s">
        <v>56</v>
      </c>
      <c r="K99" s="50" t="s">
        <v>66</v>
      </c>
      <c r="L99" s="35">
        <f t="shared" si="2"/>
        <v>2</v>
      </c>
      <c r="M99" s="28">
        <f t="shared" si="3"/>
        <v>4.8</v>
      </c>
      <c r="N99" s="50"/>
    </row>
    <row r="100" spans="1:14" x14ac:dyDescent="0.2">
      <c r="A100" s="50" t="s">
        <v>331</v>
      </c>
      <c r="B100" s="50" t="s">
        <v>332</v>
      </c>
      <c r="C100" s="35"/>
      <c r="D100" s="35"/>
      <c r="E100" s="35">
        <v>3</v>
      </c>
      <c r="F100" s="35">
        <v>2</v>
      </c>
      <c r="G100" s="35" t="s">
        <v>61</v>
      </c>
      <c r="H100" s="35" t="s">
        <v>425</v>
      </c>
      <c r="I100" s="50" t="s">
        <v>59</v>
      </c>
      <c r="J100" s="50" t="s">
        <v>58</v>
      </c>
      <c r="K100" s="50" t="s">
        <v>66</v>
      </c>
      <c r="L100" s="35">
        <f t="shared" si="2"/>
        <v>2</v>
      </c>
      <c r="M100" s="28">
        <f t="shared" si="3"/>
        <v>4.8</v>
      </c>
      <c r="N100" s="50"/>
    </row>
    <row r="101" spans="1:14" x14ac:dyDescent="0.2">
      <c r="A101" s="50" t="s">
        <v>333</v>
      </c>
      <c r="B101" s="50" t="s">
        <v>334</v>
      </c>
      <c r="C101" s="35"/>
      <c r="D101" s="35"/>
      <c r="E101" s="35">
        <v>2</v>
      </c>
      <c r="F101" s="35">
        <v>1</v>
      </c>
      <c r="G101" s="35" t="s">
        <v>61</v>
      </c>
      <c r="H101" s="35" t="s">
        <v>425</v>
      </c>
      <c r="I101" s="50" t="s">
        <v>59</v>
      </c>
      <c r="J101" s="50" t="s">
        <v>56</v>
      </c>
      <c r="K101" s="50" t="s">
        <v>66</v>
      </c>
      <c r="L101" s="35">
        <f t="shared" si="2"/>
        <v>1</v>
      </c>
      <c r="M101" s="28">
        <f t="shared" si="3"/>
        <v>2.4</v>
      </c>
      <c r="N101" s="50"/>
    </row>
    <row r="102" spans="1:14" x14ac:dyDescent="0.2">
      <c r="A102" s="50" t="s">
        <v>335</v>
      </c>
      <c r="B102" s="50" t="s">
        <v>336</v>
      </c>
      <c r="C102" s="35"/>
      <c r="D102" s="35"/>
      <c r="E102" s="35">
        <v>2</v>
      </c>
      <c r="F102" s="35">
        <v>1</v>
      </c>
      <c r="G102" s="35" t="s">
        <v>61</v>
      </c>
      <c r="H102" s="35" t="s">
        <v>425</v>
      </c>
      <c r="I102" s="50" t="s">
        <v>59</v>
      </c>
      <c r="J102" s="50" t="s">
        <v>57</v>
      </c>
      <c r="K102" s="50" t="s">
        <v>66</v>
      </c>
      <c r="L102" s="35">
        <f t="shared" si="2"/>
        <v>1</v>
      </c>
      <c r="M102" s="28">
        <f t="shared" si="3"/>
        <v>2.4</v>
      </c>
      <c r="N102" s="50"/>
    </row>
    <row r="103" spans="1:14" x14ac:dyDescent="0.2">
      <c r="A103" s="50" t="s">
        <v>337</v>
      </c>
      <c r="B103" s="50" t="s">
        <v>338</v>
      </c>
      <c r="C103" s="35"/>
      <c r="D103" s="35"/>
      <c r="E103" s="35">
        <v>3</v>
      </c>
      <c r="F103" s="35">
        <v>2</v>
      </c>
      <c r="G103" s="35" t="s">
        <v>61</v>
      </c>
      <c r="H103" s="35" t="s">
        <v>425</v>
      </c>
      <c r="I103" s="50" t="s">
        <v>59</v>
      </c>
      <c r="J103" s="50" t="s">
        <v>56</v>
      </c>
      <c r="K103" s="50" t="s">
        <v>66</v>
      </c>
      <c r="L103" s="35">
        <f t="shared" si="2"/>
        <v>2</v>
      </c>
      <c r="M103" s="28">
        <f t="shared" si="3"/>
        <v>4.8</v>
      </c>
      <c r="N103" s="50"/>
    </row>
    <row r="104" spans="1:14" x14ac:dyDescent="0.2">
      <c r="A104" s="50" t="s">
        <v>339</v>
      </c>
      <c r="B104" s="50" t="s">
        <v>301</v>
      </c>
      <c r="C104" s="35"/>
      <c r="D104" s="35"/>
      <c r="E104" s="35">
        <v>1</v>
      </c>
      <c r="F104" s="35">
        <v>1</v>
      </c>
      <c r="G104" s="35" t="s">
        <v>61</v>
      </c>
      <c r="H104" s="35" t="s">
        <v>425</v>
      </c>
      <c r="I104" s="50" t="s">
        <v>59</v>
      </c>
      <c r="J104" s="50" t="s">
        <v>58</v>
      </c>
      <c r="K104" s="50" t="s">
        <v>66</v>
      </c>
      <c r="L104" s="35">
        <f t="shared" si="2"/>
        <v>1</v>
      </c>
      <c r="M104" s="28">
        <f t="shared" si="3"/>
        <v>2.4</v>
      </c>
      <c r="N104" s="50"/>
    </row>
    <row r="105" spans="1:14" x14ac:dyDescent="0.2">
      <c r="A105" s="50" t="s">
        <v>340</v>
      </c>
      <c r="B105" s="50" t="s">
        <v>341</v>
      </c>
      <c r="C105" s="35"/>
      <c r="D105" s="35"/>
      <c r="E105" s="35">
        <v>2</v>
      </c>
      <c r="F105" s="35">
        <v>1</v>
      </c>
      <c r="G105" s="35" t="s">
        <v>61</v>
      </c>
      <c r="H105" s="35" t="s">
        <v>425</v>
      </c>
      <c r="I105" s="50" t="s">
        <v>59</v>
      </c>
      <c r="J105" s="50" t="s">
        <v>57</v>
      </c>
      <c r="K105" s="50" t="s">
        <v>66</v>
      </c>
      <c r="L105" s="35">
        <f t="shared" si="2"/>
        <v>1</v>
      </c>
      <c r="M105" s="28">
        <f t="shared" si="3"/>
        <v>2.4</v>
      </c>
      <c r="N105" s="50"/>
    </row>
    <row r="106" spans="1:14" s="34" customFormat="1" x14ac:dyDescent="0.2">
      <c r="A106" s="50" t="s">
        <v>342</v>
      </c>
      <c r="B106" s="50" t="s">
        <v>343</v>
      </c>
      <c r="C106" s="35"/>
      <c r="D106" s="35"/>
      <c r="E106" s="35">
        <v>17</v>
      </c>
      <c r="F106" s="35">
        <v>15</v>
      </c>
      <c r="G106" s="35" t="s">
        <v>62</v>
      </c>
      <c r="H106" s="35" t="s">
        <v>425</v>
      </c>
      <c r="I106" s="50" t="s">
        <v>59</v>
      </c>
      <c r="J106" s="50" t="s">
        <v>56</v>
      </c>
      <c r="K106" s="50" t="s">
        <v>56</v>
      </c>
      <c r="L106" s="35">
        <f t="shared" si="2"/>
        <v>15</v>
      </c>
      <c r="M106" s="28">
        <f t="shared" si="3"/>
        <v>36</v>
      </c>
      <c r="N106" s="50"/>
    </row>
    <row r="107" spans="1:14" x14ac:dyDescent="0.2">
      <c r="A107" s="29" t="s">
        <v>344</v>
      </c>
      <c r="B107" s="29" t="s">
        <v>345</v>
      </c>
      <c r="E107" s="28">
        <v>3</v>
      </c>
      <c r="F107" s="28">
        <v>2</v>
      </c>
      <c r="G107" s="28" t="s">
        <v>61</v>
      </c>
      <c r="H107" s="28" t="s">
        <v>425</v>
      </c>
      <c r="I107" s="29" t="s">
        <v>59</v>
      </c>
      <c r="J107" s="29" t="s">
        <v>56</v>
      </c>
      <c r="K107" s="29" t="s">
        <v>66</v>
      </c>
      <c r="L107" s="28">
        <f t="shared" si="2"/>
        <v>2</v>
      </c>
      <c r="M107" s="28">
        <f t="shared" si="3"/>
        <v>4.8</v>
      </c>
    </row>
    <row r="108" spans="1:14" x14ac:dyDescent="0.2">
      <c r="A108" s="29" t="s">
        <v>346</v>
      </c>
      <c r="B108" s="29" t="s">
        <v>347</v>
      </c>
      <c r="E108" s="28">
        <v>2</v>
      </c>
      <c r="F108" s="28">
        <v>1</v>
      </c>
      <c r="G108" s="28" t="s">
        <v>61</v>
      </c>
      <c r="H108" s="28" t="s">
        <v>425</v>
      </c>
      <c r="I108" s="29" t="s">
        <v>59</v>
      </c>
      <c r="J108" s="29" t="s">
        <v>58</v>
      </c>
      <c r="K108" s="29" t="s">
        <v>66</v>
      </c>
      <c r="L108" s="28">
        <f t="shared" si="2"/>
        <v>1</v>
      </c>
      <c r="M108" s="28">
        <f t="shared" si="3"/>
        <v>2.4</v>
      </c>
    </row>
    <row r="109" spans="1:14" x14ac:dyDescent="0.2">
      <c r="A109" s="29" t="s">
        <v>348</v>
      </c>
      <c r="B109" s="29" t="s">
        <v>309</v>
      </c>
      <c r="E109" s="28">
        <v>3</v>
      </c>
      <c r="F109" s="28">
        <v>3</v>
      </c>
      <c r="G109" s="28" t="s">
        <v>61</v>
      </c>
      <c r="H109" s="28" t="s">
        <v>425</v>
      </c>
      <c r="I109" s="29" t="s">
        <v>59</v>
      </c>
      <c r="J109" s="29" t="s">
        <v>57</v>
      </c>
      <c r="K109" s="29" t="s">
        <v>66</v>
      </c>
      <c r="L109" s="28">
        <f t="shared" si="2"/>
        <v>3</v>
      </c>
      <c r="M109" s="28">
        <f t="shared" si="3"/>
        <v>7.1999999999999993</v>
      </c>
    </row>
    <row r="110" spans="1:14" x14ac:dyDescent="0.2">
      <c r="A110" s="29" t="s">
        <v>349</v>
      </c>
      <c r="B110" s="29" t="s">
        <v>350</v>
      </c>
      <c r="E110" s="28">
        <v>2</v>
      </c>
      <c r="F110" s="28">
        <v>1</v>
      </c>
      <c r="G110" s="28" t="s">
        <v>61</v>
      </c>
      <c r="H110" s="28" t="s">
        <v>425</v>
      </c>
      <c r="I110" s="29" t="s">
        <v>59</v>
      </c>
      <c r="J110" s="29" t="s">
        <v>56</v>
      </c>
      <c r="K110" s="29" t="s">
        <v>66</v>
      </c>
      <c r="L110" s="28">
        <f t="shared" si="2"/>
        <v>1</v>
      </c>
      <c r="M110" s="28">
        <f t="shared" si="3"/>
        <v>2.4</v>
      </c>
    </row>
    <row r="111" spans="1:14" s="34" customFormat="1" x14ac:dyDescent="0.2">
      <c r="A111" s="50" t="s">
        <v>351</v>
      </c>
      <c r="B111" s="50" t="s">
        <v>352</v>
      </c>
      <c r="C111" s="35"/>
      <c r="D111" s="35" t="s">
        <v>53</v>
      </c>
      <c r="E111" s="35">
        <v>24</v>
      </c>
      <c r="F111" s="35">
        <v>24</v>
      </c>
      <c r="G111" s="35" t="s">
        <v>62</v>
      </c>
      <c r="H111" s="35" t="s">
        <v>425</v>
      </c>
      <c r="I111" s="50" t="s">
        <v>59</v>
      </c>
      <c r="J111" s="50" t="s">
        <v>57</v>
      </c>
      <c r="K111" s="50" t="s">
        <v>66</v>
      </c>
      <c r="L111" s="35">
        <f t="shared" si="2"/>
        <v>24</v>
      </c>
      <c r="M111" s="35">
        <f t="shared" si="3"/>
        <v>57.599999999999994</v>
      </c>
      <c r="N111" s="50" t="s">
        <v>429</v>
      </c>
    </row>
    <row r="112" spans="1:14" s="34" customFormat="1" x14ac:dyDescent="0.2">
      <c r="A112" s="50" t="s">
        <v>353</v>
      </c>
      <c r="B112" s="50" t="s">
        <v>354</v>
      </c>
      <c r="C112" s="35"/>
      <c r="D112" s="35"/>
      <c r="E112" s="35">
        <v>2</v>
      </c>
      <c r="F112" s="35">
        <v>1</v>
      </c>
      <c r="G112" s="35" t="s">
        <v>61</v>
      </c>
      <c r="H112" s="35" t="s">
        <v>425</v>
      </c>
      <c r="I112" s="50" t="s">
        <v>59</v>
      </c>
      <c r="J112" s="50" t="s">
        <v>58</v>
      </c>
      <c r="K112" s="50" t="s">
        <v>66</v>
      </c>
      <c r="L112" s="35">
        <f t="shared" si="2"/>
        <v>1</v>
      </c>
      <c r="M112" s="35">
        <f t="shared" si="3"/>
        <v>2.4</v>
      </c>
      <c r="N112" s="50"/>
    </row>
    <row r="113" spans="1:14" s="34" customFormat="1" x14ac:dyDescent="0.2">
      <c r="A113" s="50" t="s">
        <v>355</v>
      </c>
      <c r="B113" s="50" t="s">
        <v>356</v>
      </c>
      <c r="C113" s="35"/>
      <c r="D113" s="35"/>
      <c r="E113" s="35">
        <v>1</v>
      </c>
      <c r="F113" s="35">
        <v>1</v>
      </c>
      <c r="G113" s="35" t="s">
        <v>61</v>
      </c>
      <c r="H113" s="35" t="s">
        <v>425</v>
      </c>
      <c r="I113" s="50" t="s">
        <v>59</v>
      </c>
      <c r="J113" s="50" t="s">
        <v>56</v>
      </c>
      <c r="K113" s="50" t="s">
        <v>66</v>
      </c>
      <c r="L113" s="35">
        <f t="shared" si="2"/>
        <v>1</v>
      </c>
      <c r="M113" s="35">
        <f t="shared" si="3"/>
        <v>2.4</v>
      </c>
      <c r="N113" s="50"/>
    </row>
    <row r="114" spans="1:14" s="34" customFormat="1" x14ac:dyDescent="0.2">
      <c r="A114" s="50" t="s">
        <v>357</v>
      </c>
      <c r="B114" s="50" t="s">
        <v>358</v>
      </c>
      <c r="C114" s="35"/>
      <c r="D114" s="35"/>
      <c r="E114" s="35">
        <v>5</v>
      </c>
      <c r="F114" s="35">
        <v>4</v>
      </c>
      <c r="G114" s="35" t="s">
        <v>61</v>
      </c>
      <c r="H114" s="35" t="s">
        <v>425</v>
      </c>
      <c r="I114" s="50" t="s">
        <v>59</v>
      </c>
      <c r="J114" s="50" t="s">
        <v>56</v>
      </c>
      <c r="K114" s="50" t="s">
        <v>66</v>
      </c>
      <c r="L114" s="35">
        <f t="shared" si="2"/>
        <v>4</v>
      </c>
      <c r="M114" s="35">
        <f t="shared" si="3"/>
        <v>9.6</v>
      </c>
      <c r="N114" s="50"/>
    </row>
    <row r="115" spans="1:14" s="34" customFormat="1" x14ac:dyDescent="0.2">
      <c r="A115" s="50" t="s">
        <v>359</v>
      </c>
      <c r="B115" s="50" t="s">
        <v>360</v>
      </c>
      <c r="C115" s="35"/>
      <c r="D115" s="35"/>
      <c r="E115" s="35">
        <v>2</v>
      </c>
      <c r="F115" s="35">
        <v>1</v>
      </c>
      <c r="G115" s="35" t="s">
        <v>61</v>
      </c>
      <c r="H115" s="35" t="s">
        <v>425</v>
      </c>
      <c r="I115" s="50" t="s">
        <v>59</v>
      </c>
      <c r="J115" s="50" t="s">
        <v>58</v>
      </c>
      <c r="K115" s="50" t="s">
        <v>66</v>
      </c>
      <c r="L115" s="35">
        <f t="shared" si="2"/>
        <v>1</v>
      </c>
      <c r="M115" s="35">
        <f t="shared" si="3"/>
        <v>2.4</v>
      </c>
      <c r="N115" s="50"/>
    </row>
    <row r="116" spans="1:14" s="34" customFormat="1" x14ac:dyDescent="0.2">
      <c r="A116" s="50" t="s">
        <v>361</v>
      </c>
      <c r="B116" s="50" t="s">
        <v>362</v>
      </c>
      <c r="C116" s="35"/>
      <c r="D116" s="35" t="s">
        <v>53</v>
      </c>
      <c r="E116" s="35">
        <v>74</v>
      </c>
      <c r="F116" s="35">
        <v>22</v>
      </c>
      <c r="G116" s="35" t="s">
        <v>62</v>
      </c>
      <c r="H116" s="35" t="s">
        <v>425</v>
      </c>
      <c r="I116" s="50" t="s">
        <v>59</v>
      </c>
      <c r="J116" s="50" t="s">
        <v>57</v>
      </c>
      <c r="K116" s="50" t="s">
        <v>66</v>
      </c>
      <c r="L116" s="35">
        <f>F116*0.25</f>
        <v>5.5</v>
      </c>
      <c r="M116" s="35">
        <f t="shared" si="3"/>
        <v>13.2</v>
      </c>
      <c r="N116" s="50" t="s">
        <v>430</v>
      </c>
    </row>
    <row r="117" spans="1:14" s="34" customFormat="1" x14ac:dyDescent="0.2">
      <c r="A117" s="50" t="s">
        <v>363</v>
      </c>
      <c r="B117" s="50" t="s">
        <v>364</v>
      </c>
      <c r="C117" s="35"/>
      <c r="D117" s="35"/>
      <c r="E117" s="35">
        <v>9</v>
      </c>
      <c r="F117" s="35">
        <v>8</v>
      </c>
      <c r="G117" s="35" t="s">
        <v>61</v>
      </c>
      <c r="H117" s="35" t="s">
        <v>425</v>
      </c>
      <c r="I117" s="50" t="s">
        <v>59</v>
      </c>
      <c r="J117" s="50" t="s">
        <v>56</v>
      </c>
      <c r="K117" s="50" t="s">
        <v>66</v>
      </c>
      <c r="L117" s="35">
        <f t="shared" si="2"/>
        <v>8</v>
      </c>
      <c r="M117" s="35">
        <f t="shared" si="3"/>
        <v>19.2</v>
      </c>
      <c r="N117" s="50"/>
    </row>
    <row r="118" spans="1:14" s="34" customFormat="1" x14ac:dyDescent="0.2">
      <c r="A118" s="50" t="s">
        <v>365</v>
      </c>
      <c r="B118" s="50" t="s">
        <v>366</v>
      </c>
      <c r="C118" s="35"/>
      <c r="D118" s="35"/>
      <c r="E118" s="35">
        <v>2</v>
      </c>
      <c r="F118" s="35">
        <v>2</v>
      </c>
      <c r="G118" s="35" t="s">
        <v>61</v>
      </c>
      <c r="H118" s="35" t="s">
        <v>425</v>
      </c>
      <c r="I118" s="50" t="s">
        <v>59</v>
      </c>
      <c r="J118" s="50" t="s">
        <v>57</v>
      </c>
      <c r="K118" s="50" t="s">
        <v>66</v>
      </c>
      <c r="L118" s="35">
        <f t="shared" si="2"/>
        <v>2</v>
      </c>
      <c r="M118" s="35">
        <f t="shared" si="3"/>
        <v>4.8</v>
      </c>
      <c r="N118" s="50"/>
    </row>
    <row r="119" spans="1:14" s="34" customFormat="1" x14ac:dyDescent="0.2">
      <c r="A119" s="50" t="s">
        <v>367</v>
      </c>
      <c r="B119" s="50" t="s">
        <v>368</v>
      </c>
      <c r="C119" s="35"/>
      <c r="D119" s="35"/>
      <c r="E119" s="35">
        <v>375</v>
      </c>
      <c r="F119" s="35">
        <v>375</v>
      </c>
      <c r="G119" s="35" t="s">
        <v>62</v>
      </c>
      <c r="H119" s="35" t="s">
        <v>426</v>
      </c>
      <c r="I119" s="50" t="s">
        <v>133</v>
      </c>
      <c r="J119" s="50" t="s">
        <v>57</v>
      </c>
      <c r="K119" s="50" t="s">
        <v>66</v>
      </c>
      <c r="L119" s="35">
        <f>F119*0.25</f>
        <v>93.75</v>
      </c>
      <c r="M119" s="35">
        <f t="shared" si="3"/>
        <v>225</v>
      </c>
      <c r="N119" s="50" t="s">
        <v>431</v>
      </c>
    </row>
    <row r="120" spans="1:14" s="34" customFormat="1" x14ac:dyDescent="0.2">
      <c r="A120" s="50" t="s">
        <v>369</v>
      </c>
      <c r="B120" s="50" t="s">
        <v>370</v>
      </c>
      <c r="C120" s="35"/>
      <c r="D120" s="35"/>
      <c r="E120" s="35">
        <v>1</v>
      </c>
      <c r="F120" s="35">
        <v>1</v>
      </c>
      <c r="G120" s="35" t="s">
        <v>61</v>
      </c>
      <c r="H120" s="35" t="s">
        <v>425</v>
      </c>
      <c r="I120" s="50" t="s">
        <v>59</v>
      </c>
      <c r="J120" s="50" t="s">
        <v>58</v>
      </c>
      <c r="K120" s="50" t="s">
        <v>66</v>
      </c>
      <c r="L120" s="35">
        <f t="shared" si="2"/>
        <v>1</v>
      </c>
      <c r="M120" s="35">
        <f t="shared" si="3"/>
        <v>2.4</v>
      </c>
      <c r="N120" s="50"/>
    </row>
    <row r="121" spans="1:14" s="34" customFormat="1" x14ac:dyDescent="0.2">
      <c r="A121" s="50" t="s">
        <v>371</v>
      </c>
      <c r="B121" s="50" t="s">
        <v>372</v>
      </c>
      <c r="C121" s="35"/>
      <c r="D121" s="35" t="s">
        <v>53</v>
      </c>
      <c r="E121" s="35">
        <v>53</v>
      </c>
      <c r="F121" s="35">
        <v>53</v>
      </c>
      <c r="G121" s="35" t="s">
        <v>62</v>
      </c>
      <c r="H121" s="35" t="s">
        <v>426</v>
      </c>
      <c r="I121" s="50" t="s">
        <v>59</v>
      </c>
      <c r="J121" s="50" t="s">
        <v>57</v>
      </c>
      <c r="K121" s="50" t="s">
        <v>66</v>
      </c>
      <c r="L121" s="35">
        <f>F121*0.25</f>
        <v>13.25</v>
      </c>
      <c r="M121" s="35">
        <f t="shared" si="3"/>
        <v>31.799999999999997</v>
      </c>
      <c r="N121" s="50" t="s">
        <v>430</v>
      </c>
    </row>
    <row r="122" spans="1:14" s="34" customFormat="1" x14ac:dyDescent="0.2">
      <c r="A122" s="50" t="s">
        <v>373</v>
      </c>
      <c r="B122" s="50" t="s">
        <v>374</v>
      </c>
      <c r="C122" s="35"/>
      <c r="D122" s="35"/>
      <c r="E122" s="35">
        <v>3</v>
      </c>
      <c r="F122" s="35">
        <v>2</v>
      </c>
      <c r="G122" s="35" t="s">
        <v>61</v>
      </c>
      <c r="H122" s="35" t="s">
        <v>425</v>
      </c>
      <c r="I122" s="50" t="s">
        <v>59</v>
      </c>
      <c r="J122" s="50" t="s">
        <v>56</v>
      </c>
      <c r="K122" s="50" t="s">
        <v>66</v>
      </c>
      <c r="L122" s="35">
        <f t="shared" si="2"/>
        <v>2</v>
      </c>
      <c r="M122" s="35">
        <f t="shared" si="3"/>
        <v>4.8</v>
      </c>
      <c r="N122" s="50"/>
    </row>
    <row r="123" spans="1:14" s="34" customFormat="1" x14ac:dyDescent="0.2">
      <c r="A123" s="50" t="s">
        <v>375</v>
      </c>
      <c r="B123" s="50" t="s">
        <v>376</v>
      </c>
      <c r="C123" s="35"/>
      <c r="D123" s="35"/>
      <c r="E123" s="35">
        <v>2</v>
      </c>
      <c r="F123" s="35">
        <v>1</v>
      </c>
      <c r="G123" s="35" t="s">
        <v>61</v>
      </c>
      <c r="H123" s="35" t="s">
        <v>425</v>
      </c>
      <c r="I123" s="50" t="s">
        <v>59</v>
      </c>
      <c r="J123" s="50" t="s">
        <v>56</v>
      </c>
      <c r="K123" s="50" t="s">
        <v>66</v>
      </c>
      <c r="L123" s="35">
        <f t="shared" si="2"/>
        <v>1</v>
      </c>
      <c r="M123" s="35">
        <f t="shared" si="3"/>
        <v>2.4</v>
      </c>
      <c r="N123" s="50"/>
    </row>
    <row r="124" spans="1:14" x14ac:dyDescent="0.2">
      <c r="A124" s="29" t="s">
        <v>377</v>
      </c>
      <c r="B124" s="29" t="s">
        <v>378</v>
      </c>
      <c r="E124" s="28">
        <v>3</v>
      </c>
      <c r="F124" s="28">
        <v>2</v>
      </c>
      <c r="G124" s="28" t="s">
        <v>61</v>
      </c>
      <c r="H124" s="28" t="s">
        <v>425</v>
      </c>
      <c r="I124" s="29" t="s">
        <v>59</v>
      </c>
      <c r="J124" s="29" t="s">
        <v>58</v>
      </c>
      <c r="K124" s="29" t="s">
        <v>66</v>
      </c>
      <c r="L124" s="28">
        <f t="shared" si="2"/>
        <v>2</v>
      </c>
      <c r="M124" s="28">
        <f t="shared" si="3"/>
        <v>4.8</v>
      </c>
    </row>
    <row r="125" spans="1:14" x14ac:dyDescent="0.2">
      <c r="A125" s="29" t="s">
        <v>379</v>
      </c>
      <c r="B125" s="29" t="s">
        <v>380</v>
      </c>
      <c r="E125" s="28">
        <v>3</v>
      </c>
      <c r="F125" s="28">
        <v>3</v>
      </c>
      <c r="G125" s="28" t="s">
        <v>61</v>
      </c>
      <c r="H125" s="28" t="s">
        <v>425</v>
      </c>
      <c r="I125" s="29" t="s">
        <v>59</v>
      </c>
      <c r="J125" s="29" t="s">
        <v>56</v>
      </c>
      <c r="K125" s="29" t="s">
        <v>66</v>
      </c>
      <c r="L125" s="28">
        <f t="shared" si="2"/>
        <v>3</v>
      </c>
      <c r="M125" s="28">
        <f t="shared" si="3"/>
        <v>7.1999999999999993</v>
      </c>
    </row>
    <row r="126" spans="1:14" x14ac:dyDescent="0.2">
      <c r="A126" s="29" t="s">
        <v>381</v>
      </c>
      <c r="B126" s="29" t="s">
        <v>382</v>
      </c>
      <c r="E126" s="28">
        <v>1</v>
      </c>
      <c r="F126" s="28">
        <v>1</v>
      </c>
      <c r="G126" s="28" t="s">
        <v>61</v>
      </c>
      <c r="H126" s="28" t="s">
        <v>425</v>
      </c>
      <c r="I126" s="29" t="s">
        <v>59</v>
      </c>
      <c r="J126" s="29" t="s">
        <v>56</v>
      </c>
      <c r="K126" s="29" t="s">
        <v>66</v>
      </c>
      <c r="L126" s="28">
        <f t="shared" si="2"/>
        <v>1</v>
      </c>
      <c r="M126" s="28">
        <f t="shared" si="3"/>
        <v>2.4</v>
      </c>
    </row>
    <row r="127" spans="1:14" x14ac:dyDescent="0.2">
      <c r="A127" s="29" t="s">
        <v>383</v>
      </c>
      <c r="B127" s="29" t="s">
        <v>384</v>
      </c>
      <c r="E127" s="28">
        <v>1</v>
      </c>
      <c r="F127" s="28">
        <v>1</v>
      </c>
      <c r="G127" s="28" t="s">
        <v>61</v>
      </c>
      <c r="H127" s="28" t="s">
        <v>425</v>
      </c>
      <c r="I127" s="29" t="s">
        <v>59</v>
      </c>
      <c r="J127" s="29" t="s">
        <v>58</v>
      </c>
      <c r="K127" s="29" t="s">
        <v>66</v>
      </c>
      <c r="L127" s="28">
        <f t="shared" si="2"/>
        <v>1</v>
      </c>
      <c r="M127" s="28">
        <f t="shared" si="3"/>
        <v>2.4</v>
      </c>
    </row>
    <row r="128" spans="1:14" x14ac:dyDescent="0.2">
      <c r="A128" s="29" t="s">
        <v>385</v>
      </c>
      <c r="B128" s="29" t="s">
        <v>386</v>
      </c>
      <c r="E128" s="28">
        <v>4</v>
      </c>
      <c r="F128" s="28">
        <v>3</v>
      </c>
      <c r="G128" s="28" t="s">
        <v>61</v>
      </c>
      <c r="H128" s="28" t="s">
        <v>425</v>
      </c>
      <c r="I128" s="29" t="s">
        <v>59</v>
      </c>
      <c r="J128" s="29" t="s">
        <v>58</v>
      </c>
      <c r="K128" s="29" t="s">
        <v>66</v>
      </c>
      <c r="L128" s="28">
        <f t="shared" si="2"/>
        <v>3</v>
      </c>
      <c r="M128" s="28">
        <f t="shared" si="3"/>
        <v>7.1999999999999993</v>
      </c>
    </row>
    <row r="129" spans="1:13" x14ac:dyDescent="0.2">
      <c r="A129" s="29" t="s">
        <v>387</v>
      </c>
      <c r="B129" s="29" t="s">
        <v>388</v>
      </c>
      <c r="E129" s="28">
        <v>5</v>
      </c>
      <c r="F129" s="28">
        <v>3</v>
      </c>
      <c r="G129" s="28" t="s">
        <v>61</v>
      </c>
      <c r="H129" s="28" t="s">
        <v>425</v>
      </c>
      <c r="I129" s="29" t="s">
        <v>59</v>
      </c>
      <c r="J129" s="29" t="s">
        <v>57</v>
      </c>
      <c r="K129" s="29" t="s">
        <v>66</v>
      </c>
      <c r="L129" s="28">
        <f t="shared" si="2"/>
        <v>3</v>
      </c>
      <c r="M129" s="28">
        <f t="shared" si="3"/>
        <v>7.1999999999999993</v>
      </c>
    </row>
    <row r="130" spans="1:13" x14ac:dyDescent="0.2">
      <c r="A130" s="29" t="s">
        <v>389</v>
      </c>
      <c r="B130" s="29" t="s">
        <v>390</v>
      </c>
      <c r="E130" s="28">
        <v>3</v>
      </c>
      <c r="F130" s="28">
        <v>3</v>
      </c>
      <c r="G130" s="28" t="s">
        <v>61</v>
      </c>
      <c r="H130" s="28" t="s">
        <v>425</v>
      </c>
      <c r="I130" s="29" t="s">
        <v>59</v>
      </c>
      <c r="J130" s="29" t="s">
        <v>56</v>
      </c>
      <c r="K130" s="29" t="s">
        <v>66</v>
      </c>
      <c r="L130" s="28">
        <f t="shared" ref="L130:L146" si="4">F130</f>
        <v>3</v>
      </c>
      <c r="M130" s="28">
        <f t="shared" si="3"/>
        <v>7.1999999999999993</v>
      </c>
    </row>
    <row r="131" spans="1:13" x14ac:dyDescent="0.2">
      <c r="A131" s="29" t="s">
        <v>391</v>
      </c>
      <c r="B131" s="29" t="s">
        <v>392</v>
      </c>
      <c r="E131" s="28">
        <v>4</v>
      </c>
      <c r="F131" s="28">
        <v>3</v>
      </c>
      <c r="G131" s="28" t="s">
        <v>61</v>
      </c>
      <c r="H131" s="28" t="s">
        <v>425</v>
      </c>
      <c r="I131" s="29" t="s">
        <v>59</v>
      </c>
      <c r="J131" s="29" t="s">
        <v>58</v>
      </c>
      <c r="K131" s="29" t="s">
        <v>66</v>
      </c>
      <c r="L131" s="28">
        <f t="shared" si="4"/>
        <v>3</v>
      </c>
      <c r="M131" s="28">
        <f t="shared" ref="M131:M147" si="5">L131*2.4</f>
        <v>7.1999999999999993</v>
      </c>
    </row>
    <row r="132" spans="1:13" x14ac:dyDescent="0.2">
      <c r="A132" s="29" t="s">
        <v>393</v>
      </c>
      <c r="B132" s="29" t="s">
        <v>394</v>
      </c>
      <c r="E132" s="28">
        <v>2</v>
      </c>
      <c r="F132" s="28">
        <v>1</v>
      </c>
      <c r="G132" s="28" t="s">
        <v>61</v>
      </c>
      <c r="H132" s="28" t="s">
        <v>425</v>
      </c>
      <c r="I132" s="29" t="s">
        <v>59</v>
      </c>
      <c r="J132" s="29" t="s">
        <v>58</v>
      </c>
      <c r="K132" s="29" t="s">
        <v>66</v>
      </c>
      <c r="L132" s="28">
        <f t="shared" si="4"/>
        <v>1</v>
      </c>
      <c r="M132" s="28">
        <f t="shared" si="5"/>
        <v>2.4</v>
      </c>
    </row>
    <row r="133" spans="1:13" x14ac:dyDescent="0.2">
      <c r="A133" s="29" t="s">
        <v>395</v>
      </c>
      <c r="B133" s="29" t="s">
        <v>396</v>
      </c>
      <c r="E133" s="28">
        <v>1</v>
      </c>
      <c r="F133" s="28">
        <v>1</v>
      </c>
      <c r="G133" s="28" t="s">
        <v>61</v>
      </c>
      <c r="H133" s="28" t="s">
        <v>425</v>
      </c>
      <c r="I133" s="29" t="s">
        <v>59</v>
      </c>
      <c r="J133" s="29" t="s">
        <v>56</v>
      </c>
      <c r="K133" s="29" t="s">
        <v>66</v>
      </c>
      <c r="L133" s="28">
        <f t="shared" si="4"/>
        <v>1</v>
      </c>
      <c r="M133" s="28">
        <f t="shared" si="5"/>
        <v>2.4</v>
      </c>
    </row>
    <row r="134" spans="1:13" x14ac:dyDescent="0.2">
      <c r="A134" s="29" t="s">
        <v>397</v>
      </c>
      <c r="B134" s="29" t="s">
        <v>398</v>
      </c>
      <c r="E134" s="28">
        <v>1</v>
      </c>
      <c r="F134" s="28">
        <v>1</v>
      </c>
      <c r="G134" s="28" t="s">
        <v>61</v>
      </c>
      <c r="H134" s="28" t="s">
        <v>425</v>
      </c>
      <c r="I134" s="29" t="s">
        <v>59</v>
      </c>
      <c r="J134" s="29" t="s">
        <v>57</v>
      </c>
      <c r="K134" s="29" t="s">
        <v>66</v>
      </c>
      <c r="L134" s="28">
        <f t="shared" si="4"/>
        <v>1</v>
      </c>
      <c r="M134" s="28">
        <f t="shared" si="5"/>
        <v>2.4</v>
      </c>
    </row>
    <row r="135" spans="1:13" x14ac:dyDescent="0.2">
      <c r="A135" s="29" t="s">
        <v>399</v>
      </c>
      <c r="B135" s="29" t="s">
        <v>400</v>
      </c>
      <c r="E135" s="28">
        <v>9</v>
      </c>
      <c r="F135" s="28">
        <v>8</v>
      </c>
      <c r="G135" s="28" t="s">
        <v>61</v>
      </c>
      <c r="H135" s="28" t="s">
        <v>425</v>
      </c>
      <c r="I135" s="29" t="s">
        <v>59</v>
      </c>
      <c r="J135" s="29" t="s">
        <v>56</v>
      </c>
      <c r="K135" s="29" t="s">
        <v>66</v>
      </c>
      <c r="L135" s="28">
        <f t="shared" si="4"/>
        <v>8</v>
      </c>
      <c r="M135" s="28">
        <f t="shared" si="5"/>
        <v>19.2</v>
      </c>
    </row>
    <row r="136" spans="1:13" x14ac:dyDescent="0.2">
      <c r="A136" s="29" t="s">
        <v>401</v>
      </c>
      <c r="B136" s="29" t="s">
        <v>402</v>
      </c>
      <c r="E136" s="28">
        <v>4</v>
      </c>
      <c r="F136" s="28">
        <v>3</v>
      </c>
      <c r="G136" s="28" t="s">
        <v>61</v>
      </c>
      <c r="H136" s="28" t="s">
        <v>425</v>
      </c>
      <c r="I136" s="29" t="s">
        <v>59</v>
      </c>
      <c r="J136" s="29" t="s">
        <v>58</v>
      </c>
      <c r="K136" s="29" t="s">
        <v>66</v>
      </c>
      <c r="L136" s="28">
        <f t="shared" si="4"/>
        <v>3</v>
      </c>
      <c r="M136" s="28">
        <f t="shared" si="5"/>
        <v>7.1999999999999993</v>
      </c>
    </row>
    <row r="137" spans="1:13" x14ac:dyDescent="0.2">
      <c r="A137" s="29" t="s">
        <v>403</v>
      </c>
      <c r="B137" s="29" t="s">
        <v>404</v>
      </c>
      <c r="E137" s="28">
        <v>10</v>
      </c>
      <c r="F137" s="28">
        <v>9</v>
      </c>
      <c r="G137" s="28" t="s">
        <v>61</v>
      </c>
      <c r="H137" s="28" t="s">
        <v>425</v>
      </c>
      <c r="I137" s="29" t="s">
        <v>59</v>
      </c>
      <c r="J137" s="29" t="s">
        <v>58</v>
      </c>
      <c r="K137" s="29" t="s">
        <v>66</v>
      </c>
      <c r="L137" s="28">
        <f t="shared" si="4"/>
        <v>9</v>
      </c>
      <c r="M137" s="28">
        <f t="shared" si="5"/>
        <v>21.599999999999998</v>
      </c>
    </row>
    <row r="138" spans="1:13" x14ac:dyDescent="0.2">
      <c r="A138" s="29" t="s">
        <v>405</v>
      </c>
      <c r="B138" s="29" t="s">
        <v>406</v>
      </c>
      <c r="E138" s="28">
        <v>1</v>
      </c>
      <c r="F138" s="28">
        <v>1</v>
      </c>
      <c r="G138" s="28" t="s">
        <v>61</v>
      </c>
      <c r="H138" s="28" t="s">
        <v>425</v>
      </c>
      <c r="I138" s="29" t="s">
        <v>59</v>
      </c>
      <c r="J138" s="29" t="s">
        <v>56</v>
      </c>
      <c r="K138" s="29" t="s">
        <v>66</v>
      </c>
      <c r="L138" s="28">
        <f t="shared" si="4"/>
        <v>1</v>
      </c>
      <c r="M138" s="28">
        <f t="shared" si="5"/>
        <v>2.4</v>
      </c>
    </row>
    <row r="139" spans="1:13" x14ac:dyDescent="0.2">
      <c r="A139" s="29" t="s">
        <v>407</v>
      </c>
      <c r="B139" s="29" t="s">
        <v>408</v>
      </c>
      <c r="E139" s="28">
        <v>2</v>
      </c>
      <c r="F139" s="28">
        <v>1</v>
      </c>
      <c r="G139" s="28" t="s">
        <v>61</v>
      </c>
      <c r="H139" s="28" t="s">
        <v>425</v>
      </c>
      <c r="I139" s="29" t="s">
        <v>59</v>
      </c>
      <c r="J139" s="29" t="s">
        <v>56</v>
      </c>
      <c r="K139" s="29" t="s">
        <v>66</v>
      </c>
      <c r="L139" s="28">
        <f t="shared" si="4"/>
        <v>1</v>
      </c>
      <c r="M139" s="28">
        <f t="shared" si="5"/>
        <v>2.4</v>
      </c>
    </row>
    <row r="140" spans="1:13" x14ac:dyDescent="0.2">
      <c r="A140" s="29" t="s">
        <v>409</v>
      </c>
      <c r="B140" s="29" t="s">
        <v>410</v>
      </c>
      <c r="E140" s="28">
        <v>1</v>
      </c>
      <c r="F140" s="28">
        <v>1</v>
      </c>
      <c r="G140" s="28" t="s">
        <v>61</v>
      </c>
      <c r="H140" s="28" t="s">
        <v>425</v>
      </c>
      <c r="I140" s="29" t="s">
        <v>59</v>
      </c>
      <c r="J140" s="29" t="s">
        <v>56</v>
      </c>
      <c r="K140" s="29" t="s">
        <v>66</v>
      </c>
      <c r="L140" s="28">
        <f t="shared" si="4"/>
        <v>1</v>
      </c>
      <c r="M140" s="28">
        <f t="shared" si="5"/>
        <v>2.4</v>
      </c>
    </row>
    <row r="141" spans="1:13" x14ac:dyDescent="0.2">
      <c r="A141" s="29" t="s">
        <v>411</v>
      </c>
      <c r="B141" s="29" t="s">
        <v>412</v>
      </c>
      <c r="E141" s="28">
        <v>2</v>
      </c>
      <c r="F141" s="28">
        <v>2</v>
      </c>
      <c r="G141" s="28" t="s">
        <v>61</v>
      </c>
      <c r="H141" s="28" t="s">
        <v>425</v>
      </c>
      <c r="I141" s="29" t="s">
        <v>59</v>
      </c>
      <c r="J141" s="29" t="s">
        <v>57</v>
      </c>
      <c r="K141" s="29" t="s">
        <v>66</v>
      </c>
      <c r="L141" s="28">
        <f t="shared" si="4"/>
        <v>2</v>
      </c>
      <c r="M141" s="28">
        <f t="shared" si="5"/>
        <v>4.8</v>
      </c>
    </row>
    <row r="142" spans="1:13" x14ac:dyDescent="0.2">
      <c r="A142" s="29" t="s">
        <v>413</v>
      </c>
      <c r="B142" s="29" t="s">
        <v>414</v>
      </c>
      <c r="E142" s="28">
        <v>2</v>
      </c>
      <c r="F142" s="28">
        <v>2</v>
      </c>
      <c r="G142" s="28" t="s">
        <v>61</v>
      </c>
      <c r="H142" s="28" t="s">
        <v>425</v>
      </c>
      <c r="I142" s="29" t="s">
        <v>59</v>
      </c>
      <c r="J142" s="29" t="s">
        <v>56</v>
      </c>
      <c r="K142" s="29" t="s">
        <v>66</v>
      </c>
      <c r="L142" s="28">
        <f t="shared" si="4"/>
        <v>2</v>
      </c>
      <c r="M142" s="28">
        <f t="shared" si="5"/>
        <v>4.8</v>
      </c>
    </row>
    <row r="143" spans="1:13" x14ac:dyDescent="0.2">
      <c r="A143" s="29" t="s">
        <v>415</v>
      </c>
      <c r="B143" s="29" t="s">
        <v>416</v>
      </c>
      <c r="E143" s="28">
        <v>2</v>
      </c>
      <c r="F143" s="28">
        <v>1</v>
      </c>
      <c r="G143" s="28" t="s">
        <v>61</v>
      </c>
      <c r="H143" s="28" t="s">
        <v>425</v>
      </c>
      <c r="I143" s="29" t="s">
        <v>59</v>
      </c>
      <c r="J143" s="29" t="s">
        <v>58</v>
      </c>
      <c r="K143" s="29" t="s">
        <v>66</v>
      </c>
      <c r="L143" s="28">
        <f t="shared" si="4"/>
        <v>1</v>
      </c>
      <c r="M143" s="28">
        <f t="shared" si="5"/>
        <v>2.4</v>
      </c>
    </row>
    <row r="144" spans="1:13" x14ac:dyDescent="0.2">
      <c r="A144" s="33" t="s">
        <v>417</v>
      </c>
      <c r="B144" s="22" t="s">
        <v>418</v>
      </c>
      <c r="E144" s="27">
        <v>8</v>
      </c>
      <c r="F144" s="27">
        <v>8</v>
      </c>
      <c r="G144" s="28" t="s">
        <v>61</v>
      </c>
      <c r="H144" s="28" t="s">
        <v>425</v>
      </c>
      <c r="I144" s="29" t="s">
        <v>59</v>
      </c>
      <c r="J144" s="29" t="s">
        <v>57</v>
      </c>
      <c r="K144" s="29" t="s">
        <v>66</v>
      </c>
      <c r="L144" s="28">
        <f t="shared" si="4"/>
        <v>8</v>
      </c>
      <c r="M144" s="28">
        <f t="shared" si="5"/>
        <v>19.2</v>
      </c>
    </row>
    <row r="145" spans="1:13" x14ac:dyDescent="0.2">
      <c r="A145" s="23" t="s">
        <v>419</v>
      </c>
      <c r="B145" s="31" t="s">
        <v>420</v>
      </c>
      <c r="E145" s="24">
        <v>1</v>
      </c>
      <c r="F145" s="25">
        <v>1</v>
      </c>
      <c r="G145" s="28" t="s">
        <v>61</v>
      </c>
      <c r="H145" s="28" t="s">
        <v>425</v>
      </c>
      <c r="I145" s="29" t="s">
        <v>59</v>
      </c>
      <c r="J145" s="29" t="s">
        <v>58</v>
      </c>
      <c r="K145" s="29" t="s">
        <v>66</v>
      </c>
      <c r="L145" s="28">
        <f t="shared" si="4"/>
        <v>1</v>
      </c>
      <c r="M145" s="28">
        <f t="shared" si="5"/>
        <v>2.4</v>
      </c>
    </row>
    <row r="146" spans="1:13" x14ac:dyDescent="0.2">
      <c r="A146" s="29" t="s">
        <v>421</v>
      </c>
      <c r="B146" s="29" t="s">
        <v>422</v>
      </c>
      <c r="E146" s="28">
        <v>2</v>
      </c>
      <c r="F146" s="28">
        <v>1</v>
      </c>
      <c r="G146" s="28" t="s">
        <v>61</v>
      </c>
      <c r="H146" s="28" t="s">
        <v>425</v>
      </c>
      <c r="I146" s="29" t="s">
        <v>59</v>
      </c>
      <c r="J146" s="29" t="s">
        <v>58</v>
      </c>
      <c r="K146" s="29" t="s">
        <v>66</v>
      </c>
      <c r="L146" s="28">
        <f t="shared" si="4"/>
        <v>1</v>
      </c>
      <c r="M146" s="28">
        <f t="shared" si="5"/>
        <v>2.4</v>
      </c>
    </row>
    <row r="147" spans="1:13" x14ac:dyDescent="0.2">
      <c r="A147" s="33" t="s">
        <v>423</v>
      </c>
      <c r="B147" s="22" t="s">
        <v>424</v>
      </c>
      <c r="E147" s="27">
        <v>2</v>
      </c>
      <c r="F147" s="27">
        <v>1</v>
      </c>
      <c r="G147" s="28" t="s">
        <v>61</v>
      </c>
      <c r="H147" s="28" t="s">
        <v>425</v>
      </c>
      <c r="I147" s="29" t="s">
        <v>59</v>
      </c>
      <c r="J147" s="29" t="s">
        <v>58</v>
      </c>
      <c r="K147" s="29" t="s">
        <v>66</v>
      </c>
      <c r="L147" s="28">
        <f>F147</f>
        <v>1</v>
      </c>
      <c r="M147" s="28">
        <f t="shared" si="5"/>
        <v>2.4</v>
      </c>
    </row>
    <row r="148" spans="1:13" x14ac:dyDescent="0.2">
      <c r="A148" s="29" t="s">
        <v>455</v>
      </c>
      <c r="B148" s="29" t="s">
        <v>456</v>
      </c>
      <c r="E148" s="28">
        <v>1</v>
      </c>
      <c r="F148" s="28">
        <v>0</v>
      </c>
      <c r="G148" s="28" t="s">
        <v>61</v>
      </c>
      <c r="H148" s="28" t="s">
        <v>425</v>
      </c>
      <c r="I148" s="29" t="s">
        <v>59</v>
      </c>
      <c r="J148" s="29" t="s">
        <v>57</v>
      </c>
      <c r="K148" s="29" t="s">
        <v>66</v>
      </c>
      <c r="L148" s="28">
        <f>E148</f>
        <v>1</v>
      </c>
      <c r="M148" s="28">
        <f>L148*2.4</f>
        <v>2.4</v>
      </c>
    </row>
    <row r="149" spans="1:13" x14ac:dyDescent="0.2">
      <c r="A149" s="55" t="s">
        <v>457</v>
      </c>
      <c r="B149" s="55" t="s">
        <v>458</v>
      </c>
      <c r="C149" s="30"/>
      <c r="D149" s="30"/>
      <c r="E149" s="30">
        <v>1</v>
      </c>
      <c r="F149" s="30">
        <v>0</v>
      </c>
      <c r="G149" s="28" t="s">
        <v>61</v>
      </c>
      <c r="H149" s="28" t="s">
        <v>425</v>
      </c>
      <c r="I149" s="29" t="s">
        <v>59</v>
      </c>
      <c r="J149" s="29" t="s">
        <v>57</v>
      </c>
      <c r="K149" s="29" t="s">
        <v>66</v>
      </c>
      <c r="L149" s="28">
        <f t="shared" ref="L149:L212" si="6">E149</f>
        <v>1</v>
      </c>
      <c r="M149" s="28">
        <f t="shared" ref="M149:M212" si="7">L149*2.4</f>
        <v>2.4</v>
      </c>
    </row>
    <row r="150" spans="1:13" x14ac:dyDescent="0.2">
      <c r="A150" s="48" t="s">
        <v>459</v>
      </c>
      <c r="B150" s="48" t="s">
        <v>460</v>
      </c>
      <c r="C150" s="30"/>
      <c r="D150" s="30"/>
      <c r="E150" s="30">
        <v>1</v>
      </c>
      <c r="F150" s="56">
        <v>0</v>
      </c>
      <c r="G150" s="28" t="s">
        <v>61</v>
      </c>
      <c r="H150" s="28" t="s">
        <v>425</v>
      </c>
      <c r="I150" s="29" t="s">
        <v>59</v>
      </c>
      <c r="J150" s="29" t="s">
        <v>57</v>
      </c>
      <c r="K150" s="29" t="s">
        <v>66</v>
      </c>
      <c r="L150" s="28">
        <f t="shared" si="6"/>
        <v>1</v>
      </c>
      <c r="M150" s="28">
        <f t="shared" si="7"/>
        <v>2.4</v>
      </c>
    </row>
    <row r="151" spans="1:13" x14ac:dyDescent="0.2">
      <c r="A151" s="55" t="s">
        <v>461</v>
      </c>
      <c r="B151" s="47" t="s">
        <v>462</v>
      </c>
      <c r="E151" s="30">
        <v>1</v>
      </c>
      <c r="F151" s="30">
        <v>0</v>
      </c>
      <c r="G151" s="28" t="s">
        <v>61</v>
      </c>
      <c r="H151" s="28" t="s">
        <v>425</v>
      </c>
      <c r="I151" s="29" t="s">
        <v>59</v>
      </c>
      <c r="J151" s="29" t="s">
        <v>57</v>
      </c>
      <c r="K151" s="29" t="s">
        <v>66</v>
      </c>
      <c r="L151" s="28">
        <f t="shared" si="6"/>
        <v>1</v>
      </c>
      <c r="M151" s="28">
        <f t="shared" si="7"/>
        <v>2.4</v>
      </c>
    </row>
    <row r="152" spans="1:13" x14ac:dyDescent="0.2">
      <c r="A152" s="55" t="s">
        <v>463</v>
      </c>
      <c r="B152" s="47" t="s">
        <v>464</v>
      </c>
      <c r="E152" s="30">
        <v>1</v>
      </c>
      <c r="F152" s="30">
        <v>0</v>
      </c>
      <c r="G152" s="28" t="s">
        <v>61</v>
      </c>
      <c r="H152" s="28" t="s">
        <v>425</v>
      </c>
      <c r="I152" s="29" t="s">
        <v>59</v>
      </c>
      <c r="J152" s="29" t="s">
        <v>57</v>
      </c>
      <c r="K152" s="29" t="s">
        <v>66</v>
      </c>
      <c r="L152" s="28">
        <f t="shared" si="6"/>
        <v>1</v>
      </c>
      <c r="M152" s="28">
        <f t="shared" si="7"/>
        <v>2.4</v>
      </c>
    </row>
    <row r="153" spans="1:13" x14ac:dyDescent="0.2">
      <c r="A153" s="55" t="s">
        <v>465</v>
      </c>
      <c r="B153" s="55" t="s">
        <v>466</v>
      </c>
      <c r="C153" s="30"/>
      <c r="D153" s="30"/>
      <c r="E153" s="30">
        <v>1</v>
      </c>
      <c r="F153" s="30">
        <v>0</v>
      </c>
      <c r="G153" s="28" t="s">
        <v>61</v>
      </c>
      <c r="H153" s="28" t="s">
        <v>425</v>
      </c>
      <c r="I153" s="29" t="s">
        <v>59</v>
      </c>
      <c r="J153" s="29" t="s">
        <v>57</v>
      </c>
      <c r="K153" s="29" t="s">
        <v>66</v>
      </c>
      <c r="L153" s="28">
        <f t="shared" si="6"/>
        <v>1</v>
      </c>
      <c r="M153" s="28">
        <f t="shared" si="7"/>
        <v>2.4</v>
      </c>
    </row>
    <row r="154" spans="1:13" x14ac:dyDescent="0.2">
      <c r="A154" s="29" t="s">
        <v>467</v>
      </c>
      <c r="B154" s="29" t="s">
        <v>468</v>
      </c>
      <c r="E154" s="28">
        <v>1</v>
      </c>
      <c r="F154" s="28">
        <v>0</v>
      </c>
      <c r="G154" s="28" t="s">
        <v>61</v>
      </c>
      <c r="H154" s="28" t="s">
        <v>425</v>
      </c>
      <c r="I154" s="29" t="s">
        <v>59</v>
      </c>
      <c r="J154" s="29" t="s">
        <v>57</v>
      </c>
      <c r="K154" s="29" t="s">
        <v>66</v>
      </c>
      <c r="L154" s="28">
        <f t="shared" si="6"/>
        <v>1</v>
      </c>
      <c r="M154" s="28">
        <f t="shared" si="7"/>
        <v>2.4</v>
      </c>
    </row>
    <row r="155" spans="1:13" x14ac:dyDescent="0.2">
      <c r="A155" s="55" t="s">
        <v>469</v>
      </c>
      <c r="B155" s="55" t="s">
        <v>470</v>
      </c>
      <c r="C155" s="30"/>
      <c r="D155" s="30"/>
      <c r="E155" s="30">
        <v>1</v>
      </c>
      <c r="F155" s="30">
        <v>0</v>
      </c>
      <c r="G155" s="28" t="s">
        <v>61</v>
      </c>
      <c r="H155" s="28" t="s">
        <v>425</v>
      </c>
      <c r="I155" s="29" t="s">
        <v>59</v>
      </c>
      <c r="J155" s="29" t="s">
        <v>57</v>
      </c>
      <c r="K155" s="29" t="s">
        <v>66</v>
      </c>
      <c r="L155" s="28">
        <f t="shared" si="6"/>
        <v>1</v>
      </c>
      <c r="M155" s="28">
        <f t="shared" si="7"/>
        <v>2.4</v>
      </c>
    </row>
    <row r="156" spans="1:13" x14ac:dyDescent="0.2">
      <c r="A156" s="55" t="s">
        <v>471</v>
      </c>
      <c r="B156" s="55" t="s">
        <v>472</v>
      </c>
      <c r="C156" s="30"/>
      <c r="D156" s="30"/>
      <c r="E156" s="30">
        <v>1</v>
      </c>
      <c r="F156" s="30">
        <v>0</v>
      </c>
      <c r="G156" s="28" t="s">
        <v>61</v>
      </c>
      <c r="H156" s="28" t="s">
        <v>425</v>
      </c>
      <c r="I156" s="29" t="s">
        <v>59</v>
      </c>
      <c r="J156" s="29" t="s">
        <v>57</v>
      </c>
      <c r="K156" s="29" t="s">
        <v>66</v>
      </c>
      <c r="L156" s="28">
        <f t="shared" si="6"/>
        <v>1</v>
      </c>
      <c r="M156" s="28">
        <f t="shared" si="7"/>
        <v>2.4</v>
      </c>
    </row>
    <row r="157" spans="1:13" x14ac:dyDescent="0.2">
      <c r="A157" s="48" t="s">
        <v>473</v>
      </c>
      <c r="B157" s="48" t="s">
        <v>474</v>
      </c>
      <c r="C157" s="30"/>
      <c r="D157" s="30"/>
      <c r="E157" s="30">
        <v>1</v>
      </c>
      <c r="F157" s="56">
        <v>0</v>
      </c>
      <c r="G157" s="28" t="s">
        <v>61</v>
      </c>
      <c r="H157" s="28" t="s">
        <v>425</v>
      </c>
      <c r="I157" s="29" t="s">
        <v>59</v>
      </c>
      <c r="J157" s="29" t="s">
        <v>57</v>
      </c>
      <c r="K157" s="29" t="s">
        <v>66</v>
      </c>
      <c r="L157" s="28">
        <f t="shared" si="6"/>
        <v>1</v>
      </c>
      <c r="M157" s="28">
        <f t="shared" si="7"/>
        <v>2.4</v>
      </c>
    </row>
    <row r="158" spans="1:13" x14ac:dyDescent="0.2">
      <c r="A158" s="29" t="s">
        <v>475</v>
      </c>
      <c r="B158" s="29" t="s">
        <v>476</v>
      </c>
      <c r="E158" s="28">
        <v>1</v>
      </c>
      <c r="F158" s="28">
        <v>0</v>
      </c>
      <c r="G158" s="28" t="s">
        <v>61</v>
      </c>
      <c r="H158" s="28" t="s">
        <v>425</v>
      </c>
      <c r="I158" s="29" t="s">
        <v>59</v>
      </c>
      <c r="J158" s="29" t="s">
        <v>57</v>
      </c>
      <c r="K158" s="29" t="s">
        <v>66</v>
      </c>
      <c r="L158" s="28">
        <f t="shared" si="6"/>
        <v>1</v>
      </c>
      <c r="M158" s="28">
        <f t="shared" si="7"/>
        <v>2.4</v>
      </c>
    </row>
    <row r="159" spans="1:13" x14ac:dyDescent="0.2">
      <c r="A159" s="55" t="s">
        <v>477</v>
      </c>
      <c r="B159" s="55" t="s">
        <v>478</v>
      </c>
      <c r="C159" s="30"/>
      <c r="D159" s="30"/>
      <c r="E159" s="30">
        <v>1</v>
      </c>
      <c r="F159" s="30">
        <v>0</v>
      </c>
      <c r="G159" s="28" t="s">
        <v>61</v>
      </c>
      <c r="H159" s="28" t="s">
        <v>425</v>
      </c>
      <c r="I159" s="29" t="s">
        <v>59</v>
      </c>
      <c r="J159" s="29" t="s">
        <v>57</v>
      </c>
      <c r="K159" s="29" t="s">
        <v>66</v>
      </c>
      <c r="L159" s="28">
        <f t="shared" si="6"/>
        <v>1</v>
      </c>
      <c r="M159" s="28">
        <f t="shared" si="7"/>
        <v>2.4</v>
      </c>
    </row>
    <row r="160" spans="1:13" x14ac:dyDescent="0.2">
      <c r="A160" s="55" t="s">
        <v>479</v>
      </c>
      <c r="B160" s="55" t="s">
        <v>480</v>
      </c>
      <c r="C160" s="30"/>
      <c r="D160" s="30"/>
      <c r="E160" s="30">
        <v>1</v>
      </c>
      <c r="F160" s="30">
        <v>0</v>
      </c>
      <c r="G160" s="28" t="s">
        <v>61</v>
      </c>
      <c r="H160" s="28" t="s">
        <v>425</v>
      </c>
      <c r="I160" s="29" t="s">
        <v>59</v>
      </c>
      <c r="J160" s="29" t="s">
        <v>57</v>
      </c>
      <c r="K160" s="29" t="s">
        <v>66</v>
      </c>
      <c r="L160" s="28">
        <f t="shared" si="6"/>
        <v>1</v>
      </c>
      <c r="M160" s="28">
        <f t="shared" si="7"/>
        <v>2.4</v>
      </c>
    </row>
    <row r="161" spans="1:13" x14ac:dyDescent="0.2">
      <c r="A161" s="29" t="s">
        <v>481</v>
      </c>
      <c r="B161" s="29" t="s">
        <v>482</v>
      </c>
      <c r="E161" s="28">
        <v>1</v>
      </c>
      <c r="F161" s="28">
        <v>0</v>
      </c>
      <c r="G161" s="28" t="s">
        <v>61</v>
      </c>
      <c r="H161" s="28" t="s">
        <v>425</v>
      </c>
      <c r="I161" s="29" t="s">
        <v>59</v>
      </c>
      <c r="J161" s="29" t="s">
        <v>57</v>
      </c>
      <c r="K161" s="29" t="s">
        <v>66</v>
      </c>
      <c r="L161" s="28">
        <f t="shared" si="6"/>
        <v>1</v>
      </c>
      <c r="M161" s="28">
        <f t="shared" si="7"/>
        <v>2.4</v>
      </c>
    </row>
    <row r="162" spans="1:13" x14ac:dyDescent="0.2">
      <c r="A162" s="29" t="s">
        <v>483</v>
      </c>
      <c r="B162" s="29" t="s">
        <v>484</v>
      </c>
      <c r="E162" s="28">
        <v>1</v>
      </c>
      <c r="F162" s="28">
        <v>0</v>
      </c>
      <c r="G162" s="28" t="s">
        <v>61</v>
      </c>
      <c r="H162" s="28" t="s">
        <v>425</v>
      </c>
      <c r="I162" s="29" t="s">
        <v>59</v>
      </c>
      <c r="J162" s="29" t="s">
        <v>57</v>
      </c>
      <c r="K162" s="29" t="s">
        <v>66</v>
      </c>
      <c r="L162" s="28">
        <f t="shared" si="6"/>
        <v>1</v>
      </c>
      <c r="M162" s="28">
        <f t="shared" si="7"/>
        <v>2.4</v>
      </c>
    </row>
    <row r="163" spans="1:13" x14ac:dyDescent="0.2">
      <c r="A163" s="55" t="s">
        <v>485</v>
      </c>
      <c r="B163" s="55" t="s">
        <v>486</v>
      </c>
      <c r="C163" s="30"/>
      <c r="D163" s="30"/>
      <c r="E163" s="30">
        <v>1</v>
      </c>
      <c r="F163" s="30">
        <v>0</v>
      </c>
      <c r="G163" s="28" t="s">
        <v>61</v>
      </c>
      <c r="H163" s="28" t="s">
        <v>425</v>
      </c>
      <c r="I163" s="29" t="s">
        <v>59</v>
      </c>
      <c r="J163" s="29" t="s">
        <v>57</v>
      </c>
      <c r="K163" s="29" t="s">
        <v>66</v>
      </c>
      <c r="L163" s="28">
        <f t="shared" si="6"/>
        <v>1</v>
      </c>
      <c r="M163" s="28">
        <f t="shared" si="7"/>
        <v>2.4</v>
      </c>
    </row>
    <row r="164" spans="1:13" x14ac:dyDescent="0.2">
      <c r="A164" s="29" t="s">
        <v>487</v>
      </c>
      <c r="B164" s="29" t="s">
        <v>488</v>
      </c>
      <c r="E164" s="28">
        <v>1</v>
      </c>
      <c r="F164" s="28">
        <v>0</v>
      </c>
      <c r="G164" s="28" t="s">
        <v>61</v>
      </c>
      <c r="H164" s="28" t="s">
        <v>425</v>
      </c>
      <c r="I164" s="29" t="s">
        <v>59</v>
      </c>
      <c r="J164" s="29" t="s">
        <v>57</v>
      </c>
      <c r="K164" s="29" t="s">
        <v>66</v>
      </c>
      <c r="L164" s="28">
        <f t="shared" si="6"/>
        <v>1</v>
      </c>
      <c r="M164" s="28">
        <f t="shared" si="7"/>
        <v>2.4</v>
      </c>
    </row>
    <row r="165" spans="1:13" x14ac:dyDescent="0.2">
      <c r="A165" s="55" t="s">
        <v>489</v>
      </c>
      <c r="B165" s="55" t="s">
        <v>490</v>
      </c>
      <c r="C165" s="30"/>
      <c r="D165" s="30"/>
      <c r="E165" s="30">
        <v>1</v>
      </c>
      <c r="F165" s="30">
        <v>0</v>
      </c>
      <c r="G165" s="28" t="s">
        <v>61</v>
      </c>
      <c r="H165" s="28" t="s">
        <v>425</v>
      </c>
      <c r="I165" s="29" t="s">
        <v>59</v>
      </c>
      <c r="J165" s="29" t="s">
        <v>57</v>
      </c>
      <c r="K165" s="29" t="s">
        <v>66</v>
      </c>
      <c r="L165" s="28">
        <f t="shared" si="6"/>
        <v>1</v>
      </c>
      <c r="M165" s="28">
        <f t="shared" si="7"/>
        <v>2.4</v>
      </c>
    </row>
    <row r="166" spans="1:13" x14ac:dyDescent="0.2">
      <c r="A166" s="48" t="s">
        <v>491</v>
      </c>
      <c r="B166" s="55" t="s">
        <v>492</v>
      </c>
      <c r="C166" s="30"/>
      <c r="D166" s="30"/>
      <c r="E166" s="30">
        <v>1</v>
      </c>
      <c r="F166" s="30">
        <v>0</v>
      </c>
      <c r="G166" s="28" t="s">
        <v>61</v>
      </c>
      <c r="H166" s="28" t="s">
        <v>425</v>
      </c>
      <c r="I166" s="29" t="s">
        <v>59</v>
      </c>
      <c r="J166" s="29" t="s">
        <v>57</v>
      </c>
      <c r="K166" s="29" t="s">
        <v>66</v>
      </c>
      <c r="L166" s="28">
        <f t="shared" si="6"/>
        <v>1</v>
      </c>
      <c r="M166" s="28">
        <f t="shared" si="7"/>
        <v>2.4</v>
      </c>
    </row>
    <row r="167" spans="1:13" x14ac:dyDescent="0.2">
      <c r="A167" s="29" t="s">
        <v>493</v>
      </c>
      <c r="B167" s="29" t="s">
        <v>494</v>
      </c>
      <c r="E167" s="28">
        <v>1</v>
      </c>
      <c r="F167" s="28">
        <v>0</v>
      </c>
      <c r="G167" s="28" t="s">
        <v>61</v>
      </c>
      <c r="H167" s="28" t="s">
        <v>425</v>
      </c>
      <c r="I167" s="29" t="s">
        <v>59</v>
      </c>
      <c r="J167" s="29" t="s">
        <v>57</v>
      </c>
      <c r="K167" s="29" t="s">
        <v>66</v>
      </c>
      <c r="L167" s="28">
        <f t="shared" si="6"/>
        <v>1</v>
      </c>
      <c r="M167" s="28">
        <f t="shared" si="7"/>
        <v>2.4</v>
      </c>
    </row>
    <row r="168" spans="1:13" x14ac:dyDescent="0.2">
      <c r="A168" s="48" t="s">
        <v>495</v>
      </c>
      <c r="B168" s="48" t="s">
        <v>496</v>
      </c>
      <c r="C168" s="30"/>
      <c r="D168" s="30"/>
      <c r="E168" s="30">
        <v>1</v>
      </c>
      <c r="F168" s="30">
        <v>0</v>
      </c>
      <c r="G168" s="28" t="s">
        <v>61</v>
      </c>
      <c r="H168" s="28" t="s">
        <v>425</v>
      </c>
      <c r="I168" s="29" t="s">
        <v>59</v>
      </c>
      <c r="J168" s="29" t="s">
        <v>57</v>
      </c>
      <c r="K168" s="29" t="s">
        <v>66</v>
      </c>
      <c r="L168" s="28">
        <f t="shared" si="6"/>
        <v>1</v>
      </c>
      <c r="M168" s="28">
        <f t="shared" si="7"/>
        <v>2.4</v>
      </c>
    </row>
    <row r="169" spans="1:13" x14ac:dyDescent="0.2">
      <c r="A169" s="55" t="s">
        <v>497</v>
      </c>
      <c r="B169" s="55" t="s">
        <v>498</v>
      </c>
      <c r="C169" s="30"/>
      <c r="D169" s="30"/>
      <c r="E169" s="30">
        <v>1</v>
      </c>
      <c r="F169" s="30">
        <v>0</v>
      </c>
      <c r="G169" s="28" t="s">
        <v>61</v>
      </c>
      <c r="H169" s="28" t="s">
        <v>425</v>
      </c>
      <c r="I169" s="29" t="s">
        <v>59</v>
      </c>
      <c r="J169" s="29" t="s">
        <v>57</v>
      </c>
      <c r="K169" s="29" t="s">
        <v>66</v>
      </c>
      <c r="L169" s="28">
        <f t="shared" si="6"/>
        <v>1</v>
      </c>
      <c r="M169" s="28">
        <f t="shared" si="7"/>
        <v>2.4</v>
      </c>
    </row>
    <row r="170" spans="1:13" x14ac:dyDescent="0.2">
      <c r="A170" s="55" t="s">
        <v>499</v>
      </c>
      <c r="B170" s="55" t="s">
        <v>500</v>
      </c>
      <c r="C170" s="30"/>
      <c r="D170" s="30"/>
      <c r="E170" s="30">
        <v>1</v>
      </c>
      <c r="F170" s="30">
        <v>0</v>
      </c>
      <c r="G170" s="28" t="s">
        <v>61</v>
      </c>
      <c r="H170" s="28" t="s">
        <v>425</v>
      </c>
      <c r="I170" s="29" t="s">
        <v>59</v>
      </c>
      <c r="J170" s="29" t="s">
        <v>57</v>
      </c>
      <c r="K170" s="29" t="s">
        <v>66</v>
      </c>
      <c r="L170" s="28">
        <f t="shared" si="6"/>
        <v>1</v>
      </c>
      <c r="M170" s="28">
        <f t="shared" si="7"/>
        <v>2.4</v>
      </c>
    </row>
    <row r="171" spans="1:13" x14ac:dyDescent="0.2">
      <c r="A171" s="55" t="s">
        <v>501</v>
      </c>
      <c r="B171" s="55" t="s">
        <v>502</v>
      </c>
      <c r="C171" s="30"/>
      <c r="D171" s="30"/>
      <c r="E171" s="30">
        <v>1</v>
      </c>
      <c r="F171" s="30">
        <v>0</v>
      </c>
      <c r="G171" s="28" t="s">
        <v>61</v>
      </c>
      <c r="H171" s="28" t="s">
        <v>425</v>
      </c>
      <c r="I171" s="29" t="s">
        <v>59</v>
      </c>
      <c r="J171" s="29" t="s">
        <v>57</v>
      </c>
      <c r="K171" s="29" t="s">
        <v>66</v>
      </c>
      <c r="L171" s="28">
        <f t="shared" si="6"/>
        <v>1</v>
      </c>
      <c r="M171" s="28">
        <f t="shared" si="7"/>
        <v>2.4</v>
      </c>
    </row>
    <row r="172" spans="1:13" x14ac:dyDescent="0.2">
      <c r="A172" s="55" t="s">
        <v>503</v>
      </c>
      <c r="B172" s="55" t="s">
        <v>504</v>
      </c>
      <c r="C172" s="30"/>
      <c r="D172" s="30"/>
      <c r="E172" s="30">
        <v>1</v>
      </c>
      <c r="F172" s="30">
        <v>0</v>
      </c>
      <c r="G172" s="28" t="s">
        <v>61</v>
      </c>
      <c r="H172" s="28" t="s">
        <v>425</v>
      </c>
      <c r="I172" s="29" t="s">
        <v>59</v>
      </c>
      <c r="J172" s="29" t="s">
        <v>57</v>
      </c>
      <c r="K172" s="29" t="s">
        <v>66</v>
      </c>
      <c r="L172" s="28">
        <f t="shared" si="6"/>
        <v>1</v>
      </c>
      <c r="M172" s="28">
        <f t="shared" si="7"/>
        <v>2.4</v>
      </c>
    </row>
    <row r="173" spans="1:13" x14ac:dyDescent="0.2">
      <c r="A173" s="55" t="s">
        <v>505</v>
      </c>
      <c r="B173" s="55" t="s">
        <v>506</v>
      </c>
      <c r="C173" s="30"/>
      <c r="D173" s="30"/>
      <c r="E173" s="30">
        <v>1</v>
      </c>
      <c r="F173" s="30">
        <v>0</v>
      </c>
      <c r="G173" s="28" t="s">
        <v>61</v>
      </c>
      <c r="H173" s="28" t="s">
        <v>425</v>
      </c>
      <c r="I173" s="29" t="s">
        <v>59</v>
      </c>
      <c r="J173" s="29" t="s">
        <v>57</v>
      </c>
      <c r="K173" s="29" t="s">
        <v>66</v>
      </c>
      <c r="L173" s="28">
        <f t="shared" si="6"/>
        <v>1</v>
      </c>
      <c r="M173" s="28">
        <f t="shared" si="7"/>
        <v>2.4</v>
      </c>
    </row>
    <row r="174" spans="1:13" x14ac:dyDescent="0.2">
      <c r="A174" s="55" t="s">
        <v>507</v>
      </c>
      <c r="B174" s="47" t="s">
        <v>508</v>
      </c>
      <c r="E174" s="30">
        <v>1</v>
      </c>
      <c r="F174" s="30">
        <v>0</v>
      </c>
      <c r="G174" s="28" t="s">
        <v>61</v>
      </c>
      <c r="H174" s="28" t="s">
        <v>425</v>
      </c>
      <c r="I174" s="29" t="s">
        <v>59</v>
      </c>
      <c r="J174" s="29" t="s">
        <v>57</v>
      </c>
      <c r="K174" s="29" t="s">
        <v>66</v>
      </c>
      <c r="L174" s="28">
        <f t="shared" si="6"/>
        <v>1</v>
      </c>
      <c r="M174" s="28">
        <f t="shared" si="7"/>
        <v>2.4</v>
      </c>
    </row>
    <row r="175" spans="1:13" x14ac:dyDescent="0.2">
      <c r="A175" s="29" t="s">
        <v>509</v>
      </c>
      <c r="B175" s="29" t="s">
        <v>510</v>
      </c>
      <c r="E175" s="28">
        <v>1</v>
      </c>
      <c r="F175" s="28">
        <v>0</v>
      </c>
      <c r="G175" s="28" t="s">
        <v>61</v>
      </c>
      <c r="H175" s="28" t="s">
        <v>425</v>
      </c>
      <c r="I175" s="29" t="s">
        <v>59</v>
      </c>
      <c r="J175" s="29" t="s">
        <v>57</v>
      </c>
      <c r="K175" s="29" t="s">
        <v>66</v>
      </c>
      <c r="L175" s="28">
        <f t="shared" si="6"/>
        <v>1</v>
      </c>
      <c r="M175" s="28">
        <f t="shared" si="7"/>
        <v>2.4</v>
      </c>
    </row>
    <row r="176" spans="1:13" x14ac:dyDescent="0.2">
      <c r="A176" s="48" t="s">
        <v>511</v>
      </c>
      <c r="B176" s="55" t="s">
        <v>512</v>
      </c>
      <c r="C176" s="49"/>
      <c r="D176" s="49"/>
      <c r="E176" s="30">
        <v>1</v>
      </c>
      <c r="F176" s="49">
        <v>0</v>
      </c>
      <c r="G176" s="28" t="s">
        <v>61</v>
      </c>
      <c r="H176" s="28" t="s">
        <v>425</v>
      </c>
      <c r="I176" s="29" t="s">
        <v>59</v>
      </c>
      <c r="J176" s="29" t="s">
        <v>57</v>
      </c>
      <c r="K176" s="29" t="s">
        <v>66</v>
      </c>
      <c r="L176" s="28">
        <f t="shared" si="6"/>
        <v>1</v>
      </c>
      <c r="M176" s="28">
        <f t="shared" si="7"/>
        <v>2.4</v>
      </c>
    </row>
    <row r="177" spans="1:13" x14ac:dyDescent="0.2">
      <c r="A177" s="55" t="s">
        <v>513</v>
      </c>
      <c r="B177" s="55" t="s">
        <v>514</v>
      </c>
      <c r="C177" s="30"/>
      <c r="D177" s="30"/>
      <c r="E177" s="30">
        <v>1</v>
      </c>
      <c r="F177" s="30">
        <v>0</v>
      </c>
      <c r="G177" s="28" t="s">
        <v>61</v>
      </c>
      <c r="H177" s="28" t="s">
        <v>425</v>
      </c>
      <c r="I177" s="29" t="s">
        <v>59</v>
      </c>
      <c r="J177" s="29" t="s">
        <v>57</v>
      </c>
      <c r="K177" s="29" t="s">
        <v>66</v>
      </c>
      <c r="L177" s="28">
        <f t="shared" si="6"/>
        <v>1</v>
      </c>
      <c r="M177" s="28">
        <f t="shared" si="7"/>
        <v>2.4</v>
      </c>
    </row>
    <row r="178" spans="1:13" x14ac:dyDescent="0.2">
      <c r="A178" s="55" t="s">
        <v>515</v>
      </c>
      <c r="B178" s="48" t="s">
        <v>516</v>
      </c>
      <c r="C178" s="30"/>
      <c r="D178" s="30"/>
      <c r="E178" s="30">
        <v>1</v>
      </c>
      <c r="F178" s="30">
        <v>0</v>
      </c>
      <c r="G178" s="28" t="s">
        <v>61</v>
      </c>
      <c r="H178" s="28" t="s">
        <v>425</v>
      </c>
      <c r="I178" s="29" t="s">
        <v>59</v>
      </c>
      <c r="J178" s="29" t="s">
        <v>57</v>
      </c>
      <c r="K178" s="29" t="s">
        <v>66</v>
      </c>
      <c r="L178" s="28">
        <f t="shared" si="6"/>
        <v>1</v>
      </c>
      <c r="M178" s="28">
        <f t="shared" si="7"/>
        <v>2.4</v>
      </c>
    </row>
    <row r="179" spans="1:13" x14ac:dyDescent="0.2">
      <c r="A179" s="55" t="s">
        <v>517</v>
      </c>
      <c r="B179" s="47" t="s">
        <v>518</v>
      </c>
      <c r="E179" s="30">
        <v>1</v>
      </c>
      <c r="F179" s="30">
        <v>0</v>
      </c>
      <c r="G179" s="28" t="s">
        <v>61</v>
      </c>
      <c r="H179" s="28" t="s">
        <v>425</v>
      </c>
      <c r="I179" s="29" t="s">
        <v>59</v>
      </c>
      <c r="J179" s="29" t="s">
        <v>57</v>
      </c>
      <c r="K179" s="29" t="s">
        <v>66</v>
      </c>
      <c r="L179" s="28">
        <f t="shared" si="6"/>
        <v>1</v>
      </c>
      <c r="M179" s="28">
        <f t="shared" si="7"/>
        <v>2.4</v>
      </c>
    </row>
    <row r="180" spans="1:13" x14ac:dyDescent="0.2">
      <c r="A180" s="29" t="s">
        <v>519</v>
      </c>
      <c r="B180" s="29" t="s">
        <v>520</v>
      </c>
      <c r="E180" s="28">
        <v>1</v>
      </c>
      <c r="F180" s="28">
        <v>0</v>
      </c>
      <c r="G180" s="28" t="s">
        <v>61</v>
      </c>
      <c r="H180" s="28" t="s">
        <v>425</v>
      </c>
      <c r="I180" s="29" t="s">
        <v>59</v>
      </c>
      <c r="J180" s="29" t="s">
        <v>57</v>
      </c>
      <c r="K180" s="29" t="s">
        <v>66</v>
      </c>
      <c r="L180" s="28">
        <f t="shared" si="6"/>
        <v>1</v>
      </c>
      <c r="M180" s="28">
        <f t="shared" si="7"/>
        <v>2.4</v>
      </c>
    </row>
    <row r="181" spans="1:13" x14ac:dyDescent="0.2">
      <c r="A181" s="55" t="s">
        <v>521</v>
      </c>
      <c r="B181" s="47" t="s">
        <v>522</v>
      </c>
      <c r="E181" s="51">
        <v>1</v>
      </c>
      <c r="F181" s="51">
        <v>0</v>
      </c>
      <c r="G181" s="28" t="s">
        <v>61</v>
      </c>
      <c r="H181" s="28" t="s">
        <v>425</v>
      </c>
      <c r="I181" s="29" t="s">
        <v>59</v>
      </c>
      <c r="J181" s="29" t="s">
        <v>57</v>
      </c>
      <c r="K181" s="29" t="s">
        <v>66</v>
      </c>
      <c r="L181" s="28">
        <f t="shared" si="6"/>
        <v>1</v>
      </c>
      <c r="M181" s="28">
        <f t="shared" si="7"/>
        <v>2.4</v>
      </c>
    </row>
    <row r="182" spans="1:13" x14ac:dyDescent="0.2">
      <c r="A182" s="55" t="s">
        <v>523</v>
      </c>
      <c r="B182" s="55" t="s">
        <v>524</v>
      </c>
      <c r="C182" s="30"/>
      <c r="D182" s="30"/>
      <c r="E182" s="30">
        <v>1</v>
      </c>
      <c r="F182" s="56">
        <v>0</v>
      </c>
      <c r="G182" s="28" t="s">
        <v>61</v>
      </c>
      <c r="H182" s="28" t="s">
        <v>425</v>
      </c>
      <c r="I182" s="29" t="s">
        <v>59</v>
      </c>
      <c r="J182" s="29" t="s">
        <v>57</v>
      </c>
      <c r="K182" s="29" t="s">
        <v>66</v>
      </c>
      <c r="L182" s="28">
        <f t="shared" si="6"/>
        <v>1</v>
      </c>
      <c r="M182" s="28">
        <f t="shared" si="7"/>
        <v>2.4</v>
      </c>
    </row>
    <row r="183" spans="1:13" x14ac:dyDescent="0.2">
      <c r="A183" s="29" t="s">
        <v>525</v>
      </c>
      <c r="B183" s="47" t="s">
        <v>526</v>
      </c>
      <c r="E183" s="28">
        <v>1</v>
      </c>
      <c r="F183" s="28">
        <v>0</v>
      </c>
      <c r="G183" s="28" t="s">
        <v>61</v>
      </c>
      <c r="H183" s="28" t="s">
        <v>425</v>
      </c>
      <c r="I183" s="29" t="s">
        <v>59</v>
      </c>
      <c r="J183" s="29" t="s">
        <v>57</v>
      </c>
      <c r="K183" s="29" t="s">
        <v>66</v>
      </c>
      <c r="L183" s="28">
        <f t="shared" si="6"/>
        <v>1</v>
      </c>
      <c r="M183" s="28">
        <f t="shared" si="7"/>
        <v>2.4</v>
      </c>
    </row>
    <row r="184" spans="1:13" x14ac:dyDescent="0.2">
      <c r="A184" s="48" t="s">
        <v>527</v>
      </c>
      <c r="B184" s="48" t="s">
        <v>528</v>
      </c>
      <c r="C184" s="30"/>
      <c r="D184" s="30"/>
      <c r="E184" s="30">
        <v>1</v>
      </c>
      <c r="F184" s="30">
        <v>0</v>
      </c>
      <c r="G184" s="28" t="s">
        <v>61</v>
      </c>
      <c r="H184" s="28" t="s">
        <v>425</v>
      </c>
      <c r="I184" s="29" t="s">
        <v>59</v>
      </c>
      <c r="J184" s="29" t="s">
        <v>57</v>
      </c>
      <c r="K184" s="29" t="s">
        <v>66</v>
      </c>
      <c r="L184" s="28">
        <f t="shared" si="6"/>
        <v>1</v>
      </c>
      <c r="M184" s="28">
        <f t="shared" si="7"/>
        <v>2.4</v>
      </c>
    </row>
    <row r="185" spans="1:13" x14ac:dyDescent="0.2">
      <c r="A185" s="55" t="s">
        <v>529</v>
      </c>
      <c r="B185" s="55" t="s">
        <v>530</v>
      </c>
      <c r="C185" s="30"/>
      <c r="D185" s="30"/>
      <c r="E185" s="30">
        <v>1</v>
      </c>
      <c r="F185" s="30">
        <v>0</v>
      </c>
      <c r="G185" s="28" t="s">
        <v>61</v>
      </c>
      <c r="H185" s="28" t="s">
        <v>425</v>
      </c>
      <c r="I185" s="29" t="s">
        <v>59</v>
      </c>
      <c r="J185" s="29" t="s">
        <v>57</v>
      </c>
      <c r="K185" s="29" t="s">
        <v>66</v>
      </c>
      <c r="L185" s="28">
        <f t="shared" si="6"/>
        <v>1</v>
      </c>
      <c r="M185" s="28">
        <f t="shared" si="7"/>
        <v>2.4</v>
      </c>
    </row>
    <row r="186" spans="1:13" x14ac:dyDescent="0.2">
      <c r="A186" s="55" t="s">
        <v>531</v>
      </c>
      <c r="B186" s="48" t="s">
        <v>532</v>
      </c>
      <c r="C186" s="30"/>
      <c r="D186" s="30"/>
      <c r="E186" s="30">
        <v>1</v>
      </c>
      <c r="F186" s="30">
        <v>0</v>
      </c>
      <c r="G186" s="28" t="s">
        <v>61</v>
      </c>
      <c r="H186" s="28" t="s">
        <v>425</v>
      </c>
      <c r="I186" s="29" t="s">
        <v>59</v>
      </c>
      <c r="J186" s="29" t="s">
        <v>57</v>
      </c>
      <c r="K186" s="29" t="s">
        <v>66</v>
      </c>
      <c r="L186" s="28">
        <f t="shared" si="6"/>
        <v>1</v>
      </c>
      <c r="M186" s="28">
        <f t="shared" si="7"/>
        <v>2.4</v>
      </c>
    </row>
    <row r="187" spans="1:13" x14ac:dyDescent="0.2">
      <c r="A187" s="55" t="s">
        <v>533</v>
      </c>
      <c r="B187" s="55" t="s">
        <v>534</v>
      </c>
      <c r="C187" s="30"/>
      <c r="D187" s="30"/>
      <c r="E187" s="30">
        <v>1</v>
      </c>
      <c r="F187" s="30">
        <v>0</v>
      </c>
      <c r="G187" s="28" t="s">
        <v>61</v>
      </c>
      <c r="H187" s="28" t="s">
        <v>425</v>
      </c>
      <c r="I187" s="29" t="s">
        <v>59</v>
      </c>
      <c r="J187" s="29" t="s">
        <v>57</v>
      </c>
      <c r="K187" s="29" t="s">
        <v>66</v>
      </c>
      <c r="L187" s="28">
        <f t="shared" si="6"/>
        <v>1</v>
      </c>
      <c r="M187" s="28">
        <f t="shared" si="7"/>
        <v>2.4</v>
      </c>
    </row>
    <row r="188" spans="1:13" x14ac:dyDescent="0.2">
      <c r="A188" s="29" t="s">
        <v>535</v>
      </c>
      <c r="B188" s="29" t="s">
        <v>536</v>
      </c>
      <c r="E188" s="28">
        <v>1</v>
      </c>
      <c r="F188" s="28">
        <v>0</v>
      </c>
      <c r="G188" s="28" t="s">
        <v>61</v>
      </c>
      <c r="H188" s="28" t="s">
        <v>425</v>
      </c>
      <c r="I188" s="29" t="s">
        <v>59</v>
      </c>
      <c r="J188" s="29" t="s">
        <v>57</v>
      </c>
      <c r="K188" s="29" t="s">
        <v>66</v>
      </c>
      <c r="L188" s="28">
        <f t="shared" si="6"/>
        <v>1</v>
      </c>
      <c r="M188" s="28">
        <f t="shared" si="7"/>
        <v>2.4</v>
      </c>
    </row>
    <row r="189" spans="1:13" x14ac:dyDescent="0.2">
      <c r="A189" s="29" t="s">
        <v>537</v>
      </c>
      <c r="B189" s="47" t="s">
        <v>538</v>
      </c>
      <c r="E189" s="28">
        <v>1</v>
      </c>
      <c r="F189" s="28">
        <v>0</v>
      </c>
      <c r="G189" s="28" t="s">
        <v>61</v>
      </c>
      <c r="H189" s="28" t="s">
        <v>425</v>
      </c>
      <c r="I189" s="29" t="s">
        <v>59</v>
      </c>
      <c r="J189" s="29" t="s">
        <v>57</v>
      </c>
      <c r="K189" s="29" t="s">
        <v>66</v>
      </c>
      <c r="L189" s="28">
        <f t="shared" si="6"/>
        <v>1</v>
      </c>
      <c r="M189" s="28">
        <f t="shared" si="7"/>
        <v>2.4</v>
      </c>
    </row>
    <row r="190" spans="1:13" x14ac:dyDescent="0.2">
      <c r="A190" s="48" t="s">
        <v>539</v>
      </c>
      <c r="B190" s="55" t="s">
        <v>540</v>
      </c>
      <c r="C190" s="30"/>
      <c r="D190" s="30"/>
      <c r="E190" s="30">
        <v>1</v>
      </c>
      <c r="F190" s="30">
        <v>0</v>
      </c>
      <c r="G190" s="28" t="s">
        <v>61</v>
      </c>
      <c r="H190" s="28" t="s">
        <v>425</v>
      </c>
      <c r="I190" s="29" t="s">
        <v>59</v>
      </c>
      <c r="J190" s="29" t="s">
        <v>57</v>
      </c>
      <c r="K190" s="29" t="s">
        <v>66</v>
      </c>
      <c r="L190" s="28">
        <f t="shared" si="6"/>
        <v>1</v>
      </c>
      <c r="M190" s="28">
        <f t="shared" si="7"/>
        <v>2.4</v>
      </c>
    </row>
    <row r="191" spans="1:13" x14ac:dyDescent="0.2">
      <c r="A191" s="55" t="s">
        <v>541</v>
      </c>
      <c r="B191" s="48" t="s">
        <v>542</v>
      </c>
      <c r="C191" s="30"/>
      <c r="D191" s="30"/>
      <c r="E191" s="30">
        <v>1</v>
      </c>
      <c r="F191" s="30">
        <v>0</v>
      </c>
      <c r="G191" s="28" t="s">
        <v>61</v>
      </c>
      <c r="H191" s="28" t="s">
        <v>425</v>
      </c>
      <c r="I191" s="29" t="s">
        <v>59</v>
      </c>
      <c r="J191" s="29" t="s">
        <v>57</v>
      </c>
      <c r="K191" s="29" t="s">
        <v>66</v>
      </c>
      <c r="L191" s="28">
        <f t="shared" si="6"/>
        <v>1</v>
      </c>
      <c r="M191" s="28">
        <f t="shared" si="7"/>
        <v>2.4</v>
      </c>
    </row>
    <row r="192" spans="1:13" x14ac:dyDescent="0.2">
      <c r="A192" s="55" t="s">
        <v>543</v>
      </c>
      <c r="B192" s="55" t="s">
        <v>544</v>
      </c>
      <c r="C192" s="30"/>
      <c r="D192" s="30"/>
      <c r="E192" s="30">
        <v>1</v>
      </c>
      <c r="F192" s="30">
        <v>0</v>
      </c>
      <c r="G192" s="28" t="s">
        <v>61</v>
      </c>
      <c r="H192" s="28" t="s">
        <v>425</v>
      </c>
      <c r="I192" s="29" t="s">
        <v>59</v>
      </c>
      <c r="J192" s="29" t="s">
        <v>57</v>
      </c>
      <c r="K192" s="29" t="s">
        <v>66</v>
      </c>
      <c r="L192" s="28">
        <f t="shared" si="6"/>
        <v>1</v>
      </c>
      <c r="M192" s="28">
        <f t="shared" si="7"/>
        <v>2.4</v>
      </c>
    </row>
    <row r="193" spans="1:13" x14ac:dyDescent="0.2">
      <c r="A193" s="55" t="s">
        <v>545</v>
      </c>
      <c r="B193" s="55" t="s">
        <v>546</v>
      </c>
      <c r="C193" s="30"/>
      <c r="D193" s="30"/>
      <c r="E193" s="30">
        <v>1</v>
      </c>
      <c r="F193" s="30">
        <v>0</v>
      </c>
      <c r="G193" s="28" t="s">
        <v>61</v>
      </c>
      <c r="H193" s="28" t="s">
        <v>425</v>
      </c>
      <c r="I193" s="29" t="s">
        <v>59</v>
      </c>
      <c r="J193" s="29" t="s">
        <v>57</v>
      </c>
      <c r="K193" s="29" t="s">
        <v>66</v>
      </c>
      <c r="L193" s="28">
        <f t="shared" si="6"/>
        <v>1</v>
      </c>
      <c r="M193" s="28">
        <f t="shared" si="7"/>
        <v>2.4</v>
      </c>
    </row>
    <row r="194" spans="1:13" x14ac:dyDescent="0.2">
      <c r="A194" s="55" t="s">
        <v>547</v>
      </c>
      <c r="B194" s="55" t="s">
        <v>548</v>
      </c>
      <c r="C194" s="30"/>
      <c r="D194" s="30"/>
      <c r="E194" s="30">
        <v>1</v>
      </c>
      <c r="F194" s="30">
        <v>0</v>
      </c>
      <c r="G194" s="28" t="s">
        <v>61</v>
      </c>
      <c r="H194" s="28" t="s">
        <v>425</v>
      </c>
      <c r="I194" s="29" t="s">
        <v>59</v>
      </c>
      <c r="J194" s="29" t="s">
        <v>57</v>
      </c>
      <c r="K194" s="29" t="s">
        <v>66</v>
      </c>
      <c r="L194" s="28">
        <f t="shared" si="6"/>
        <v>1</v>
      </c>
      <c r="M194" s="28">
        <f t="shared" si="7"/>
        <v>2.4</v>
      </c>
    </row>
    <row r="195" spans="1:13" x14ac:dyDescent="0.2">
      <c r="A195" s="29" t="s">
        <v>549</v>
      </c>
      <c r="B195" s="47" t="s">
        <v>550</v>
      </c>
      <c r="E195" s="30">
        <v>1</v>
      </c>
      <c r="F195" s="30">
        <v>0</v>
      </c>
      <c r="G195" s="28" t="s">
        <v>61</v>
      </c>
      <c r="H195" s="28" t="s">
        <v>425</v>
      </c>
      <c r="I195" s="29" t="s">
        <v>59</v>
      </c>
      <c r="J195" s="29" t="s">
        <v>57</v>
      </c>
      <c r="K195" s="29" t="s">
        <v>66</v>
      </c>
      <c r="L195" s="28">
        <f t="shared" si="6"/>
        <v>1</v>
      </c>
      <c r="M195" s="28">
        <f t="shared" si="7"/>
        <v>2.4</v>
      </c>
    </row>
    <row r="196" spans="1:13" x14ac:dyDescent="0.2">
      <c r="A196" s="29" t="s">
        <v>551</v>
      </c>
      <c r="B196" s="29" t="s">
        <v>552</v>
      </c>
      <c r="E196" s="28">
        <v>1</v>
      </c>
      <c r="F196" s="28">
        <v>0</v>
      </c>
      <c r="G196" s="28" t="s">
        <v>61</v>
      </c>
      <c r="H196" s="28" t="s">
        <v>425</v>
      </c>
      <c r="I196" s="29" t="s">
        <v>59</v>
      </c>
      <c r="J196" s="29" t="s">
        <v>57</v>
      </c>
      <c r="K196" s="29" t="s">
        <v>66</v>
      </c>
      <c r="L196" s="28">
        <f t="shared" si="6"/>
        <v>1</v>
      </c>
      <c r="M196" s="28">
        <f t="shared" si="7"/>
        <v>2.4</v>
      </c>
    </row>
    <row r="197" spans="1:13" x14ac:dyDescent="0.2">
      <c r="A197" s="55" t="s">
        <v>553</v>
      </c>
      <c r="B197" s="48" t="s">
        <v>554</v>
      </c>
      <c r="C197" s="30"/>
      <c r="D197" s="30"/>
      <c r="E197" s="30">
        <v>1</v>
      </c>
      <c r="F197" s="30">
        <v>0</v>
      </c>
      <c r="G197" s="28" t="s">
        <v>61</v>
      </c>
      <c r="H197" s="28" t="s">
        <v>425</v>
      </c>
      <c r="I197" s="29" t="s">
        <v>59</v>
      </c>
      <c r="J197" s="29" t="s">
        <v>57</v>
      </c>
      <c r="K197" s="29" t="s">
        <v>66</v>
      </c>
      <c r="L197" s="28">
        <f t="shared" si="6"/>
        <v>1</v>
      </c>
      <c r="M197" s="28">
        <f t="shared" si="7"/>
        <v>2.4</v>
      </c>
    </row>
    <row r="198" spans="1:13" x14ac:dyDescent="0.2">
      <c r="A198" s="55" t="s">
        <v>555</v>
      </c>
      <c r="B198" s="55" t="s">
        <v>556</v>
      </c>
      <c r="C198" s="30"/>
      <c r="D198" s="30"/>
      <c r="E198" s="30">
        <v>1</v>
      </c>
      <c r="F198" s="30">
        <v>0</v>
      </c>
      <c r="G198" s="28" t="s">
        <v>61</v>
      </c>
      <c r="H198" s="28" t="s">
        <v>425</v>
      </c>
      <c r="I198" s="29" t="s">
        <v>59</v>
      </c>
      <c r="J198" s="29" t="s">
        <v>57</v>
      </c>
      <c r="K198" s="29" t="s">
        <v>66</v>
      </c>
      <c r="L198" s="28">
        <f t="shared" si="6"/>
        <v>1</v>
      </c>
      <c r="M198" s="28">
        <f t="shared" si="7"/>
        <v>2.4</v>
      </c>
    </row>
    <row r="199" spans="1:13" x14ac:dyDescent="0.2">
      <c r="A199" s="55" t="s">
        <v>557</v>
      </c>
      <c r="B199" s="47" t="s">
        <v>558</v>
      </c>
      <c r="E199" s="30">
        <v>1</v>
      </c>
      <c r="F199" s="30">
        <v>0</v>
      </c>
      <c r="G199" s="28" t="s">
        <v>61</v>
      </c>
      <c r="H199" s="28" t="s">
        <v>425</v>
      </c>
      <c r="I199" s="29" t="s">
        <v>59</v>
      </c>
      <c r="J199" s="29" t="s">
        <v>57</v>
      </c>
      <c r="K199" s="29" t="s">
        <v>66</v>
      </c>
      <c r="L199" s="28">
        <f t="shared" si="6"/>
        <v>1</v>
      </c>
      <c r="M199" s="28">
        <f t="shared" si="7"/>
        <v>2.4</v>
      </c>
    </row>
    <row r="200" spans="1:13" x14ac:dyDescent="0.2">
      <c r="A200" s="55" t="s">
        <v>559</v>
      </c>
      <c r="B200" s="55" t="s">
        <v>560</v>
      </c>
      <c r="C200" s="30"/>
      <c r="D200" s="30"/>
      <c r="E200" s="30">
        <v>1</v>
      </c>
      <c r="F200" s="30">
        <v>0</v>
      </c>
      <c r="G200" s="28" t="s">
        <v>61</v>
      </c>
      <c r="H200" s="28" t="s">
        <v>425</v>
      </c>
      <c r="I200" s="29" t="s">
        <v>59</v>
      </c>
      <c r="J200" s="29" t="s">
        <v>57</v>
      </c>
      <c r="K200" s="29" t="s">
        <v>66</v>
      </c>
      <c r="L200" s="28">
        <f t="shared" si="6"/>
        <v>1</v>
      </c>
      <c r="M200" s="28">
        <f t="shared" si="7"/>
        <v>2.4</v>
      </c>
    </row>
    <row r="201" spans="1:13" x14ac:dyDescent="0.2">
      <c r="A201" s="55" t="s">
        <v>561</v>
      </c>
      <c r="B201" s="47" t="s">
        <v>562</v>
      </c>
      <c r="E201" s="39">
        <v>1</v>
      </c>
      <c r="F201" s="28">
        <v>0</v>
      </c>
      <c r="G201" s="28" t="s">
        <v>61</v>
      </c>
      <c r="H201" s="28" t="s">
        <v>425</v>
      </c>
      <c r="I201" s="29" t="s">
        <v>59</v>
      </c>
      <c r="J201" s="29" t="s">
        <v>57</v>
      </c>
      <c r="K201" s="29" t="s">
        <v>66</v>
      </c>
      <c r="L201" s="28">
        <f t="shared" si="6"/>
        <v>1</v>
      </c>
      <c r="M201" s="28">
        <f t="shared" si="7"/>
        <v>2.4</v>
      </c>
    </row>
    <row r="202" spans="1:13" x14ac:dyDescent="0.2">
      <c r="A202" s="55" t="s">
        <v>563</v>
      </c>
      <c r="B202" s="55" t="s">
        <v>564</v>
      </c>
      <c r="C202" s="30"/>
      <c r="D202" s="30"/>
      <c r="E202" s="30">
        <v>1</v>
      </c>
      <c r="F202" s="30">
        <v>0</v>
      </c>
      <c r="G202" s="28" t="s">
        <v>61</v>
      </c>
      <c r="H202" s="28" t="s">
        <v>425</v>
      </c>
      <c r="I202" s="29" t="s">
        <v>59</v>
      </c>
      <c r="J202" s="29" t="s">
        <v>57</v>
      </c>
      <c r="K202" s="29" t="s">
        <v>66</v>
      </c>
      <c r="L202" s="28">
        <f t="shared" si="6"/>
        <v>1</v>
      </c>
      <c r="M202" s="28">
        <f t="shared" si="7"/>
        <v>2.4</v>
      </c>
    </row>
    <row r="203" spans="1:13" x14ac:dyDescent="0.2">
      <c r="A203" s="29" t="s">
        <v>565</v>
      </c>
      <c r="B203" s="29" t="s">
        <v>566</v>
      </c>
      <c r="E203" s="28">
        <v>1</v>
      </c>
      <c r="F203" s="28">
        <v>0</v>
      </c>
      <c r="G203" s="28" t="s">
        <v>61</v>
      </c>
      <c r="H203" s="28" t="s">
        <v>425</v>
      </c>
      <c r="I203" s="29" t="s">
        <v>59</v>
      </c>
      <c r="J203" s="29" t="s">
        <v>57</v>
      </c>
      <c r="K203" s="29" t="s">
        <v>66</v>
      </c>
      <c r="L203" s="28">
        <f t="shared" si="6"/>
        <v>1</v>
      </c>
      <c r="M203" s="28">
        <f t="shared" si="7"/>
        <v>2.4</v>
      </c>
    </row>
    <row r="204" spans="1:13" x14ac:dyDescent="0.2">
      <c r="A204" s="55" t="s">
        <v>567</v>
      </c>
      <c r="B204" s="55" t="s">
        <v>568</v>
      </c>
      <c r="C204" s="30"/>
      <c r="D204" s="30"/>
      <c r="E204" s="30">
        <v>1</v>
      </c>
      <c r="F204" s="30">
        <v>0</v>
      </c>
      <c r="G204" s="28" t="s">
        <v>61</v>
      </c>
      <c r="H204" s="28" t="s">
        <v>425</v>
      </c>
      <c r="I204" s="29" t="s">
        <v>59</v>
      </c>
      <c r="J204" s="29" t="s">
        <v>57</v>
      </c>
      <c r="K204" s="29" t="s">
        <v>66</v>
      </c>
      <c r="L204" s="28">
        <f t="shared" si="6"/>
        <v>1</v>
      </c>
      <c r="M204" s="28">
        <f t="shared" si="7"/>
        <v>2.4</v>
      </c>
    </row>
    <row r="205" spans="1:13" x14ac:dyDescent="0.2">
      <c r="A205" s="29" t="s">
        <v>569</v>
      </c>
      <c r="B205" s="29" t="s">
        <v>570</v>
      </c>
      <c r="E205" s="28">
        <v>1</v>
      </c>
      <c r="F205" s="28">
        <v>0</v>
      </c>
      <c r="G205" s="28" t="s">
        <v>61</v>
      </c>
      <c r="H205" s="28" t="s">
        <v>425</v>
      </c>
      <c r="I205" s="29" t="s">
        <v>59</v>
      </c>
      <c r="J205" s="29" t="s">
        <v>57</v>
      </c>
      <c r="K205" s="29" t="s">
        <v>66</v>
      </c>
      <c r="L205" s="28">
        <f t="shared" si="6"/>
        <v>1</v>
      </c>
      <c r="M205" s="28">
        <f t="shared" si="7"/>
        <v>2.4</v>
      </c>
    </row>
    <row r="206" spans="1:13" x14ac:dyDescent="0.2">
      <c r="A206" s="55" t="s">
        <v>571</v>
      </c>
      <c r="B206" s="55" t="s">
        <v>572</v>
      </c>
      <c r="C206" s="30"/>
      <c r="D206" s="30"/>
      <c r="E206" s="30">
        <v>1</v>
      </c>
      <c r="F206" s="30">
        <v>0</v>
      </c>
      <c r="G206" s="28" t="s">
        <v>61</v>
      </c>
      <c r="H206" s="28" t="s">
        <v>425</v>
      </c>
      <c r="I206" s="29" t="s">
        <v>59</v>
      </c>
      <c r="J206" s="29" t="s">
        <v>57</v>
      </c>
      <c r="K206" s="29" t="s">
        <v>66</v>
      </c>
      <c r="L206" s="28">
        <f t="shared" si="6"/>
        <v>1</v>
      </c>
      <c r="M206" s="28">
        <f t="shared" si="7"/>
        <v>2.4</v>
      </c>
    </row>
    <row r="207" spans="1:13" x14ac:dyDescent="0.2">
      <c r="A207" s="55" t="s">
        <v>573</v>
      </c>
      <c r="B207" s="55" t="s">
        <v>574</v>
      </c>
      <c r="C207" s="30"/>
      <c r="D207" s="30"/>
      <c r="E207" s="30">
        <v>1</v>
      </c>
      <c r="F207" s="30">
        <v>0</v>
      </c>
      <c r="G207" s="28" t="s">
        <v>61</v>
      </c>
      <c r="H207" s="28" t="s">
        <v>425</v>
      </c>
      <c r="I207" s="29" t="s">
        <v>59</v>
      </c>
      <c r="J207" s="29" t="s">
        <v>57</v>
      </c>
      <c r="K207" s="29" t="s">
        <v>66</v>
      </c>
      <c r="L207" s="28">
        <f t="shared" si="6"/>
        <v>1</v>
      </c>
      <c r="M207" s="28">
        <f t="shared" si="7"/>
        <v>2.4</v>
      </c>
    </row>
    <row r="208" spans="1:13" x14ac:dyDescent="0.2">
      <c r="A208" s="29" t="s">
        <v>575</v>
      </c>
      <c r="B208" s="29" t="s">
        <v>576</v>
      </c>
      <c r="E208" s="28">
        <v>1</v>
      </c>
      <c r="F208" s="28">
        <v>0</v>
      </c>
      <c r="G208" s="28" t="s">
        <v>61</v>
      </c>
      <c r="H208" s="28" t="s">
        <v>425</v>
      </c>
      <c r="I208" s="29" t="s">
        <v>59</v>
      </c>
      <c r="J208" s="29" t="s">
        <v>57</v>
      </c>
      <c r="K208" s="29" t="s">
        <v>66</v>
      </c>
      <c r="L208" s="28">
        <f t="shared" si="6"/>
        <v>1</v>
      </c>
      <c r="M208" s="28">
        <f t="shared" si="7"/>
        <v>2.4</v>
      </c>
    </row>
    <row r="209" spans="1:13" x14ac:dyDescent="0.2">
      <c r="A209" s="29" t="s">
        <v>577</v>
      </c>
      <c r="B209" s="29" t="s">
        <v>578</v>
      </c>
      <c r="E209" s="28">
        <v>1</v>
      </c>
      <c r="F209" s="28">
        <v>0</v>
      </c>
      <c r="G209" s="28" t="s">
        <v>61</v>
      </c>
      <c r="H209" s="28" t="s">
        <v>425</v>
      </c>
      <c r="I209" s="29" t="s">
        <v>59</v>
      </c>
      <c r="J209" s="29" t="s">
        <v>57</v>
      </c>
      <c r="K209" s="29" t="s">
        <v>66</v>
      </c>
      <c r="L209" s="28">
        <f t="shared" si="6"/>
        <v>1</v>
      </c>
      <c r="M209" s="28">
        <f t="shared" si="7"/>
        <v>2.4</v>
      </c>
    </row>
    <row r="210" spans="1:13" x14ac:dyDescent="0.2">
      <c r="A210" s="55" t="s">
        <v>579</v>
      </c>
      <c r="B210" s="55" t="s">
        <v>580</v>
      </c>
      <c r="C210" s="30"/>
      <c r="D210" s="30"/>
      <c r="E210" s="30">
        <v>1</v>
      </c>
      <c r="F210" s="30">
        <v>0</v>
      </c>
      <c r="G210" s="28" t="s">
        <v>61</v>
      </c>
      <c r="H210" s="28" t="s">
        <v>425</v>
      </c>
      <c r="I210" s="29" t="s">
        <v>59</v>
      </c>
      <c r="J210" s="29" t="s">
        <v>57</v>
      </c>
      <c r="K210" s="29" t="s">
        <v>66</v>
      </c>
      <c r="L210" s="28">
        <f t="shared" si="6"/>
        <v>1</v>
      </c>
      <c r="M210" s="28">
        <f t="shared" si="7"/>
        <v>2.4</v>
      </c>
    </row>
    <row r="211" spans="1:13" x14ac:dyDescent="0.2">
      <c r="A211" s="55" t="s">
        <v>581</v>
      </c>
      <c r="B211" s="55" t="s">
        <v>582</v>
      </c>
      <c r="C211" s="30"/>
      <c r="D211" s="30"/>
      <c r="E211" s="30">
        <v>1</v>
      </c>
      <c r="F211" s="30">
        <v>0</v>
      </c>
      <c r="G211" s="28" t="s">
        <v>61</v>
      </c>
      <c r="H211" s="28" t="s">
        <v>425</v>
      </c>
      <c r="I211" s="29" t="s">
        <v>59</v>
      </c>
      <c r="J211" s="29" t="s">
        <v>57</v>
      </c>
      <c r="K211" s="29" t="s">
        <v>66</v>
      </c>
      <c r="L211" s="28">
        <f t="shared" si="6"/>
        <v>1</v>
      </c>
      <c r="M211" s="28">
        <f t="shared" si="7"/>
        <v>2.4</v>
      </c>
    </row>
    <row r="212" spans="1:13" x14ac:dyDescent="0.2">
      <c r="A212" s="55" t="s">
        <v>583</v>
      </c>
      <c r="B212" s="55" t="s">
        <v>584</v>
      </c>
      <c r="C212" s="30"/>
      <c r="D212" s="30"/>
      <c r="E212" s="30">
        <v>1</v>
      </c>
      <c r="F212" s="30">
        <v>0</v>
      </c>
      <c r="G212" s="28" t="s">
        <v>61</v>
      </c>
      <c r="H212" s="28" t="s">
        <v>425</v>
      </c>
      <c r="I212" s="29" t="s">
        <v>59</v>
      </c>
      <c r="J212" s="29" t="s">
        <v>57</v>
      </c>
      <c r="K212" s="29" t="s">
        <v>66</v>
      </c>
      <c r="L212" s="28">
        <f t="shared" si="6"/>
        <v>1</v>
      </c>
      <c r="M212" s="28">
        <f t="shared" si="7"/>
        <v>2.4</v>
      </c>
    </row>
    <row r="213" spans="1:13" x14ac:dyDescent="0.2">
      <c r="A213" s="55" t="s">
        <v>585</v>
      </c>
      <c r="B213" s="48" t="s">
        <v>586</v>
      </c>
      <c r="C213" s="30"/>
      <c r="D213" s="30"/>
      <c r="E213" s="30">
        <v>1</v>
      </c>
      <c r="F213" s="56">
        <v>0</v>
      </c>
      <c r="G213" s="28" t="s">
        <v>61</v>
      </c>
      <c r="H213" s="28" t="s">
        <v>425</v>
      </c>
      <c r="I213" s="29" t="s">
        <v>59</v>
      </c>
      <c r="J213" s="29" t="s">
        <v>57</v>
      </c>
      <c r="K213" s="29" t="s">
        <v>66</v>
      </c>
      <c r="L213" s="28">
        <f t="shared" ref="L213:L276" si="8">E213</f>
        <v>1</v>
      </c>
      <c r="M213" s="28">
        <f t="shared" ref="M213:M276" si="9">L213*2.4</f>
        <v>2.4</v>
      </c>
    </row>
    <row r="214" spans="1:13" x14ac:dyDescent="0.2">
      <c r="A214" s="55" t="s">
        <v>587</v>
      </c>
      <c r="B214" s="55" t="s">
        <v>588</v>
      </c>
      <c r="C214" s="30"/>
      <c r="D214" s="30"/>
      <c r="E214" s="30">
        <v>1</v>
      </c>
      <c r="F214" s="30">
        <v>0</v>
      </c>
      <c r="G214" s="28" t="s">
        <v>61</v>
      </c>
      <c r="H214" s="28" t="s">
        <v>425</v>
      </c>
      <c r="I214" s="29" t="s">
        <v>59</v>
      </c>
      <c r="J214" s="29" t="s">
        <v>57</v>
      </c>
      <c r="K214" s="29" t="s">
        <v>66</v>
      </c>
      <c r="L214" s="28">
        <f t="shared" si="8"/>
        <v>1</v>
      </c>
      <c r="M214" s="28">
        <f t="shared" si="9"/>
        <v>2.4</v>
      </c>
    </row>
    <row r="215" spans="1:13" x14ac:dyDescent="0.2">
      <c r="A215" s="55" t="s">
        <v>589</v>
      </c>
      <c r="B215" s="55" t="s">
        <v>590</v>
      </c>
      <c r="C215" s="30"/>
      <c r="D215" s="30"/>
      <c r="E215" s="30">
        <v>1</v>
      </c>
      <c r="F215" s="30">
        <v>0</v>
      </c>
      <c r="G215" s="28" t="s">
        <v>61</v>
      </c>
      <c r="H215" s="28" t="s">
        <v>425</v>
      </c>
      <c r="I215" s="29" t="s">
        <v>59</v>
      </c>
      <c r="J215" s="29" t="s">
        <v>57</v>
      </c>
      <c r="K215" s="29" t="s">
        <v>66</v>
      </c>
      <c r="L215" s="28">
        <f t="shared" si="8"/>
        <v>1</v>
      </c>
      <c r="M215" s="28">
        <f t="shared" si="9"/>
        <v>2.4</v>
      </c>
    </row>
    <row r="216" spans="1:13" x14ac:dyDescent="0.2">
      <c r="A216" s="52" t="s">
        <v>591</v>
      </c>
      <c r="B216" s="52" t="s">
        <v>592</v>
      </c>
      <c r="C216" s="53"/>
      <c r="D216" s="53"/>
      <c r="E216" s="51">
        <v>1</v>
      </c>
      <c r="F216" s="51">
        <v>0</v>
      </c>
      <c r="G216" s="28" t="s">
        <v>61</v>
      </c>
      <c r="H216" s="28" t="s">
        <v>425</v>
      </c>
      <c r="I216" s="29" t="s">
        <v>59</v>
      </c>
      <c r="J216" s="29" t="s">
        <v>57</v>
      </c>
      <c r="K216" s="29" t="s">
        <v>66</v>
      </c>
      <c r="L216" s="28">
        <f t="shared" si="8"/>
        <v>1</v>
      </c>
      <c r="M216" s="28">
        <f t="shared" si="9"/>
        <v>2.4</v>
      </c>
    </row>
    <row r="217" spans="1:13" x14ac:dyDescent="0.2">
      <c r="A217" s="29" t="s">
        <v>593</v>
      </c>
      <c r="B217" s="47" t="s">
        <v>594</v>
      </c>
      <c r="E217" s="28">
        <v>1</v>
      </c>
      <c r="F217" s="28">
        <v>0</v>
      </c>
      <c r="G217" s="28" t="s">
        <v>61</v>
      </c>
      <c r="H217" s="28" t="s">
        <v>425</v>
      </c>
      <c r="I217" s="29" t="s">
        <v>59</v>
      </c>
      <c r="J217" s="29" t="s">
        <v>57</v>
      </c>
      <c r="K217" s="29" t="s">
        <v>66</v>
      </c>
      <c r="L217" s="28">
        <f t="shared" si="8"/>
        <v>1</v>
      </c>
      <c r="M217" s="28">
        <f t="shared" si="9"/>
        <v>2.4</v>
      </c>
    </row>
    <row r="218" spans="1:13" x14ac:dyDescent="0.2">
      <c r="A218" s="29" t="s">
        <v>595</v>
      </c>
      <c r="B218" s="29" t="s">
        <v>596</v>
      </c>
      <c r="E218" s="28">
        <v>28</v>
      </c>
      <c r="F218" s="28">
        <v>0</v>
      </c>
      <c r="G218" s="28" t="s">
        <v>62</v>
      </c>
      <c r="H218" s="28" t="s">
        <v>425</v>
      </c>
      <c r="I218" s="29" t="s">
        <v>59</v>
      </c>
      <c r="J218" s="29" t="s">
        <v>57</v>
      </c>
      <c r="K218" s="29" t="s">
        <v>66</v>
      </c>
      <c r="L218" s="28">
        <f>E218</f>
        <v>28</v>
      </c>
      <c r="M218" s="28">
        <f t="shared" si="9"/>
        <v>67.2</v>
      </c>
    </row>
    <row r="219" spans="1:13" x14ac:dyDescent="0.2">
      <c r="A219" s="29" t="s">
        <v>597</v>
      </c>
      <c r="B219" s="29" t="s">
        <v>598</v>
      </c>
      <c r="E219" s="28">
        <v>1</v>
      </c>
      <c r="F219" s="28">
        <v>0</v>
      </c>
      <c r="G219" s="28" t="s">
        <v>61</v>
      </c>
      <c r="H219" s="28" t="s">
        <v>425</v>
      </c>
      <c r="I219" s="29" t="s">
        <v>59</v>
      </c>
      <c r="J219" s="29" t="s">
        <v>57</v>
      </c>
      <c r="K219" s="29" t="s">
        <v>66</v>
      </c>
      <c r="L219" s="28">
        <f t="shared" si="8"/>
        <v>1</v>
      </c>
      <c r="M219" s="28">
        <f t="shared" si="9"/>
        <v>2.4</v>
      </c>
    </row>
    <row r="220" spans="1:13" x14ac:dyDescent="0.2">
      <c r="A220" s="29" t="s">
        <v>599</v>
      </c>
      <c r="B220" s="29" t="s">
        <v>600</v>
      </c>
      <c r="E220" s="28">
        <v>1</v>
      </c>
      <c r="F220" s="28">
        <v>0</v>
      </c>
      <c r="G220" s="28" t="s">
        <v>61</v>
      </c>
      <c r="H220" s="28" t="s">
        <v>425</v>
      </c>
      <c r="I220" s="29" t="s">
        <v>59</v>
      </c>
      <c r="J220" s="29" t="s">
        <v>57</v>
      </c>
      <c r="K220" s="29" t="s">
        <v>66</v>
      </c>
      <c r="L220" s="28">
        <f t="shared" si="8"/>
        <v>1</v>
      </c>
      <c r="M220" s="28">
        <f t="shared" si="9"/>
        <v>2.4</v>
      </c>
    </row>
    <row r="221" spans="1:13" x14ac:dyDescent="0.2">
      <c r="A221" s="29" t="s">
        <v>601</v>
      </c>
      <c r="B221" s="29" t="s">
        <v>602</v>
      </c>
      <c r="E221" s="28">
        <v>1</v>
      </c>
      <c r="F221" s="28">
        <v>0</v>
      </c>
      <c r="G221" s="28" t="s">
        <v>61</v>
      </c>
      <c r="H221" s="28" t="s">
        <v>425</v>
      </c>
      <c r="I221" s="29" t="s">
        <v>59</v>
      </c>
      <c r="J221" s="29" t="s">
        <v>57</v>
      </c>
      <c r="K221" s="29" t="s">
        <v>66</v>
      </c>
      <c r="L221" s="28">
        <f t="shared" si="8"/>
        <v>1</v>
      </c>
      <c r="M221" s="28">
        <f t="shared" si="9"/>
        <v>2.4</v>
      </c>
    </row>
    <row r="222" spans="1:13" x14ac:dyDescent="0.2">
      <c r="A222" s="55" t="s">
        <v>603</v>
      </c>
      <c r="B222" s="55" t="s">
        <v>604</v>
      </c>
      <c r="C222" s="30"/>
      <c r="D222" s="30"/>
      <c r="E222" s="30">
        <v>1</v>
      </c>
      <c r="F222" s="30">
        <v>0</v>
      </c>
      <c r="G222" s="28" t="s">
        <v>61</v>
      </c>
      <c r="H222" s="28" t="s">
        <v>425</v>
      </c>
      <c r="I222" s="29" t="s">
        <v>59</v>
      </c>
      <c r="J222" s="29" t="s">
        <v>57</v>
      </c>
      <c r="K222" s="29" t="s">
        <v>66</v>
      </c>
      <c r="L222" s="28">
        <f t="shared" si="8"/>
        <v>1</v>
      </c>
      <c r="M222" s="28">
        <f t="shared" si="9"/>
        <v>2.4</v>
      </c>
    </row>
    <row r="223" spans="1:13" x14ac:dyDescent="0.2">
      <c r="A223" s="55" t="s">
        <v>605</v>
      </c>
      <c r="B223" s="55" t="s">
        <v>606</v>
      </c>
      <c r="C223" s="30"/>
      <c r="D223" s="30"/>
      <c r="E223" s="30">
        <v>1</v>
      </c>
      <c r="F223" s="30">
        <v>0</v>
      </c>
      <c r="G223" s="28" t="s">
        <v>61</v>
      </c>
      <c r="H223" s="28" t="s">
        <v>425</v>
      </c>
      <c r="I223" s="29" t="s">
        <v>59</v>
      </c>
      <c r="J223" s="29" t="s">
        <v>57</v>
      </c>
      <c r="K223" s="29" t="s">
        <v>66</v>
      </c>
      <c r="L223" s="28">
        <f t="shared" si="8"/>
        <v>1</v>
      </c>
      <c r="M223" s="28">
        <f t="shared" si="9"/>
        <v>2.4</v>
      </c>
    </row>
    <row r="224" spans="1:13" x14ac:dyDescent="0.2">
      <c r="A224" s="48" t="s">
        <v>607</v>
      </c>
      <c r="B224" s="48" t="s">
        <v>608</v>
      </c>
      <c r="C224" s="30"/>
      <c r="D224" s="30"/>
      <c r="E224" s="30">
        <v>1</v>
      </c>
      <c r="F224" s="56">
        <v>0</v>
      </c>
      <c r="G224" s="28" t="s">
        <v>61</v>
      </c>
      <c r="H224" s="28" t="s">
        <v>425</v>
      </c>
      <c r="I224" s="29" t="s">
        <v>59</v>
      </c>
      <c r="J224" s="29" t="s">
        <v>57</v>
      </c>
      <c r="K224" s="29" t="s">
        <v>66</v>
      </c>
      <c r="L224" s="28">
        <f t="shared" si="8"/>
        <v>1</v>
      </c>
      <c r="M224" s="28">
        <f t="shared" si="9"/>
        <v>2.4</v>
      </c>
    </row>
    <row r="225" spans="1:13" x14ac:dyDescent="0.2">
      <c r="A225" s="48" t="s">
        <v>609</v>
      </c>
      <c r="B225" s="48" t="s">
        <v>610</v>
      </c>
      <c r="C225" s="30"/>
      <c r="D225" s="30"/>
      <c r="E225" s="30">
        <v>1</v>
      </c>
      <c r="F225" s="56">
        <v>0</v>
      </c>
      <c r="G225" s="28" t="s">
        <v>61</v>
      </c>
      <c r="H225" s="28" t="s">
        <v>425</v>
      </c>
      <c r="I225" s="29" t="s">
        <v>59</v>
      </c>
      <c r="J225" s="29" t="s">
        <v>57</v>
      </c>
      <c r="K225" s="29" t="s">
        <v>66</v>
      </c>
      <c r="L225" s="28">
        <f t="shared" si="8"/>
        <v>1</v>
      </c>
      <c r="M225" s="28">
        <f t="shared" si="9"/>
        <v>2.4</v>
      </c>
    </row>
    <row r="226" spans="1:13" x14ac:dyDescent="0.2">
      <c r="A226" s="55" t="s">
        <v>611</v>
      </c>
      <c r="B226" s="55" t="s">
        <v>612</v>
      </c>
      <c r="C226" s="30"/>
      <c r="D226" s="30"/>
      <c r="E226" s="30">
        <v>1</v>
      </c>
      <c r="F226" s="30">
        <v>0</v>
      </c>
      <c r="G226" s="28" t="s">
        <v>61</v>
      </c>
      <c r="H226" s="28" t="s">
        <v>425</v>
      </c>
      <c r="I226" s="29" t="s">
        <v>59</v>
      </c>
      <c r="J226" s="29" t="s">
        <v>57</v>
      </c>
      <c r="K226" s="29" t="s">
        <v>66</v>
      </c>
      <c r="L226" s="28">
        <f t="shared" si="8"/>
        <v>1</v>
      </c>
      <c r="M226" s="28">
        <f t="shared" si="9"/>
        <v>2.4</v>
      </c>
    </row>
    <row r="227" spans="1:13" x14ac:dyDescent="0.2">
      <c r="A227" s="55" t="s">
        <v>613</v>
      </c>
      <c r="B227" s="55" t="s">
        <v>614</v>
      </c>
      <c r="C227" s="30"/>
      <c r="D227" s="30"/>
      <c r="E227" s="30">
        <v>1</v>
      </c>
      <c r="F227" s="30">
        <v>0</v>
      </c>
      <c r="G227" s="28" t="s">
        <v>61</v>
      </c>
      <c r="H227" s="28" t="s">
        <v>425</v>
      </c>
      <c r="I227" s="29" t="s">
        <v>59</v>
      </c>
      <c r="J227" s="29" t="s">
        <v>57</v>
      </c>
      <c r="K227" s="29" t="s">
        <v>66</v>
      </c>
      <c r="L227" s="28">
        <f t="shared" si="8"/>
        <v>1</v>
      </c>
      <c r="M227" s="28">
        <f t="shared" si="9"/>
        <v>2.4</v>
      </c>
    </row>
    <row r="228" spans="1:13" x14ac:dyDescent="0.2">
      <c r="A228" s="55" t="s">
        <v>615</v>
      </c>
      <c r="B228" s="55" t="s">
        <v>616</v>
      </c>
      <c r="C228" s="30"/>
      <c r="D228" s="30"/>
      <c r="E228" s="30">
        <v>1</v>
      </c>
      <c r="F228" s="30">
        <v>0</v>
      </c>
      <c r="G228" s="28" t="s">
        <v>61</v>
      </c>
      <c r="H228" s="28" t="s">
        <v>425</v>
      </c>
      <c r="I228" s="29" t="s">
        <v>59</v>
      </c>
      <c r="J228" s="29" t="s">
        <v>57</v>
      </c>
      <c r="K228" s="29" t="s">
        <v>66</v>
      </c>
      <c r="L228" s="28">
        <f t="shared" si="8"/>
        <v>1</v>
      </c>
      <c r="M228" s="28">
        <f t="shared" si="9"/>
        <v>2.4</v>
      </c>
    </row>
    <row r="229" spans="1:13" x14ac:dyDescent="0.2">
      <c r="A229" s="55" t="s">
        <v>617</v>
      </c>
      <c r="B229" s="55" t="s">
        <v>618</v>
      </c>
      <c r="C229" s="30"/>
      <c r="D229" s="30"/>
      <c r="E229" s="30">
        <v>1</v>
      </c>
      <c r="F229" s="30">
        <v>0</v>
      </c>
      <c r="G229" s="28" t="s">
        <v>61</v>
      </c>
      <c r="H229" s="28" t="s">
        <v>425</v>
      </c>
      <c r="I229" s="29" t="s">
        <v>59</v>
      </c>
      <c r="J229" s="29" t="s">
        <v>57</v>
      </c>
      <c r="K229" s="29" t="s">
        <v>66</v>
      </c>
      <c r="L229" s="28">
        <f t="shared" si="8"/>
        <v>1</v>
      </c>
      <c r="M229" s="28">
        <f t="shared" si="9"/>
        <v>2.4</v>
      </c>
    </row>
    <row r="230" spans="1:13" x14ac:dyDescent="0.2">
      <c r="A230" s="55" t="s">
        <v>619</v>
      </c>
      <c r="B230" s="55" t="s">
        <v>620</v>
      </c>
      <c r="C230" s="30"/>
      <c r="D230" s="30"/>
      <c r="E230" s="30">
        <v>1</v>
      </c>
      <c r="F230" s="30">
        <v>0</v>
      </c>
      <c r="G230" s="28" t="s">
        <v>61</v>
      </c>
      <c r="H230" s="28" t="s">
        <v>425</v>
      </c>
      <c r="I230" s="29" t="s">
        <v>59</v>
      </c>
      <c r="J230" s="29" t="s">
        <v>57</v>
      </c>
      <c r="K230" s="29" t="s">
        <v>66</v>
      </c>
      <c r="L230" s="28">
        <f t="shared" si="8"/>
        <v>1</v>
      </c>
      <c r="M230" s="28">
        <f t="shared" si="9"/>
        <v>2.4</v>
      </c>
    </row>
    <row r="231" spans="1:13" x14ac:dyDescent="0.2">
      <c r="A231" s="29" t="s">
        <v>621</v>
      </c>
      <c r="B231" s="29" t="s">
        <v>622</v>
      </c>
      <c r="E231" s="28">
        <v>1</v>
      </c>
      <c r="F231" s="28">
        <v>0</v>
      </c>
      <c r="G231" s="28" t="s">
        <v>61</v>
      </c>
      <c r="H231" s="28" t="s">
        <v>425</v>
      </c>
      <c r="I231" s="29" t="s">
        <v>59</v>
      </c>
      <c r="J231" s="29" t="s">
        <v>57</v>
      </c>
      <c r="K231" s="29" t="s">
        <v>66</v>
      </c>
      <c r="L231" s="28">
        <f t="shared" si="8"/>
        <v>1</v>
      </c>
      <c r="M231" s="28">
        <f t="shared" si="9"/>
        <v>2.4</v>
      </c>
    </row>
    <row r="232" spans="1:13" x14ac:dyDescent="0.2">
      <c r="A232" s="48" t="s">
        <v>623</v>
      </c>
      <c r="B232" s="48" t="s">
        <v>624</v>
      </c>
      <c r="C232" s="30"/>
      <c r="D232" s="30"/>
      <c r="E232" s="30">
        <v>1</v>
      </c>
      <c r="F232" s="30">
        <v>0</v>
      </c>
      <c r="G232" s="28" t="s">
        <v>61</v>
      </c>
      <c r="H232" s="28" t="s">
        <v>425</v>
      </c>
      <c r="I232" s="29" t="s">
        <v>59</v>
      </c>
      <c r="J232" s="29" t="s">
        <v>57</v>
      </c>
      <c r="K232" s="29" t="s">
        <v>66</v>
      </c>
      <c r="L232" s="28">
        <f t="shared" si="8"/>
        <v>1</v>
      </c>
      <c r="M232" s="28">
        <f t="shared" si="9"/>
        <v>2.4</v>
      </c>
    </row>
    <row r="233" spans="1:13" x14ac:dyDescent="0.2">
      <c r="A233" s="55" t="s">
        <v>625</v>
      </c>
      <c r="B233" s="55" t="s">
        <v>626</v>
      </c>
      <c r="C233" s="30"/>
      <c r="D233" s="30"/>
      <c r="E233" s="30">
        <v>1</v>
      </c>
      <c r="F233" s="30">
        <v>0</v>
      </c>
      <c r="G233" s="28" t="s">
        <v>61</v>
      </c>
      <c r="H233" s="28" t="s">
        <v>425</v>
      </c>
      <c r="I233" s="29" t="s">
        <v>59</v>
      </c>
      <c r="J233" s="29" t="s">
        <v>57</v>
      </c>
      <c r="K233" s="29" t="s">
        <v>66</v>
      </c>
      <c r="L233" s="28">
        <f t="shared" si="8"/>
        <v>1</v>
      </c>
      <c r="M233" s="28">
        <f t="shared" si="9"/>
        <v>2.4</v>
      </c>
    </row>
    <row r="234" spans="1:13" x14ac:dyDescent="0.2">
      <c r="A234" s="55" t="s">
        <v>627</v>
      </c>
      <c r="B234" s="55" t="s">
        <v>628</v>
      </c>
      <c r="C234" s="30"/>
      <c r="D234" s="30"/>
      <c r="E234" s="30">
        <v>1</v>
      </c>
      <c r="F234" s="30">
        <v>0</v>
      </c>
      <c r="G234" s="28" t="s">
        <v>61</v>
      </c>
      <c r="H234" s="28" t="s">
        <v>425</v>
      </c>
      <c r="I234" s="29" t="s">
        <v>59</v>
      </c>
      <c r="J234" s="29" t="s">
        <v>57</v>
      </c>
      <c r="K234" s="29" t="s">
        <v>66</v>
      </c>
      <c r="L234" s="28">
        <f t="shared" si="8"/>
        <v>1</v>
      </c>
      <c r="M234" s="28">
        <f t="shared" si="9"/>
        <v>2.4</v>
      </c>
    </row>
    <row r="235" spans="1:13" x14ac:dyDescent="0.2">
      <c r="A235" s="55" t="s">
        <v>629</v>
      </c>
      <c r="B235" s="55" t="s">
        <v>630</v>
      </c>
      <c r="C235" s="30"/>
      <c r="D235" s="30"/>
      <c r="E235" s="30">
        <v>1</v>
      </c>
      <c r="F235" s="30">
        <v>0</v>
      </c>
      <c r="G235" s="28" t="s">
        <v>61</v>
      </c>
      <c r="H235" s="28" t="s">
        <v>425</v>
      </c>
      <c r="I235" s="29" t="s">
        <v>59</v>
      </c>
      <c r="J235" s="29" t="s">
        <v>57</v>
      </c>
      <c r="K235" s="29" t="s">
        <v>66</v>
      </c>
      <c r="L235" s="28">
        <f t="shared" si="8"/>
        <v>1</v>
      </c>
      <c r="M235" s="28">
        <f t="shared" si="9"/>
        <v>2.4</v>
      </c>
    </row>
    <row r="236" spans="1:13" x14ac:dyDescent="0.2">
      <c r="A236" s="48" t="s">
        <v>631</v>
      </c>
      <c r="B236" s="48" t="s">
        <v>632</v>
      </c>
      <c r="C236" s="30"/>
      <c r="D236" s="30"/>
      <c r="E236" s="30">
        <v>1</v>
      </c>
      <c r="F236" s="56">
        <v>0</v>
      </c>
      <c r="G236" s="28" t="s">
        <v>61</v>
      </c>
      <c r="H236" s="28" t="s">
        <v>425</v>
      </c>
      <c r="I236" s="29" t="s">
        <v>59</v>
      </c>
      <c r="J236" s="29" t="s">
        <v>57</v>
      </c>
      <c r="K236" s="29" t="s">
        <v>66</v>
      </c>
      <c r="L236" s="28">
        <f t="shared" si="8"/>
        <v>1</v>
      </c>
      <c r="M236" s="28">
        <f t="shared" si="9"/>
        <v>2.4</v>
      </c>
    </row>
    <row r="237" spans="1:13" x14ac:dyDescent="0.2">
      <c r="A237" s="55" t="s">
        <v>633</v>
      </c>
      <c r="B237" s="55" t="s">
        <v>634</v>
      </c>
      <c r="C237" s="30"/>
      <c r="D237" s="30"/>
      <c r="E237" s="30">
        <v>1</v>
      </c>
      <c r="F237" s="30">
        <v>0</v>
      </c>
      <c r="G237" s="28" t="s">
        <v>61</v>
      </c>
      <c r="H237" s="28" t="s">
        <v>425</v>
      </c>
      <c r="I237" s="29" t="s">
        <v>59</v>
      </c>
      <c r="J237" s="29" t="s">
        <v>57</v>
      </c>
      <c r="K237" s="29" t="s">
        <v>66</v>
      </c>
      <c r="L237" s="28">
        <f t="shared" si="8"/>
        <v>1</v>
      </c>
      <c r="M237" s="28">
        <f t="shared" si="9"/>
        <v>2.4</v>
      </c>
    </row>
    <row r="238" spans="1:13" x14ac:dyDescent="0.2">
      <c r="A238" s="55" t="s">
        <v>635</v>
      </c>
      <c r="B238" s="55" t="s">
        <v>636</v>
      </c>
      <c r="C238" s="30"/>
      <c r="D238" s="30"/>
      <c r="E238" s="30">
        <v>1</v>
      </c>
      <c r="F238" s="30">
        <v>0</v>
      </c>
      <c r="G238" s="28" t="s">
        <v>61</v>
      </c>
      <c r="H238" s="28" t="s">
        <v>425</v>
      </c>
      <c r="I238" s="29" t="s">
        <v>59</v>
      </c>
      <c r="J238" s="29" t="s">
        <v>57</v>
      </c>
      <c r="K238" s="29" t="s">
        <v>66</v>
      </c>
      <c r="L238" s="28">
        <f t="shared" si="8"/>
        <v>1</v>
      </c>
      <c r="M238" s="28">
        <f t="shared" si="9"/>
        <v>2.4</v>
      </c>
    </row>
    <row r="239" spans="1:13" x14ac:dyDescent="0.2">
      <c r="A239" s="55" t="s">
        <v>637</v>
      </c>
      <c r="B239" s="48" t="s">
        <v>638</v>
      </c>
      <c r="C239" s="30"/>
      <c r="D239" s="30"/>
      <c r="E239" s="30">
        <v>1</v>
      </c>
      <c r="F239" s="30">
        <v>0</v>
      </c>
      <c r="G239" s="28" t="s">
        <v>61</v>
      </c>
      <c r="H239" s="28" t="s">
        <v>425</v>
      </c>
      <c r="I239" s="29" t="s">
        <v>59</v>
      </c>
      <c r="J239" s="29" t="s">
        <v>57</v>
      </c>
      <c r="K239" s="29" t="s">
        <v>66</v>
      </c>
      <c r="L239" s="28">
        <f t="shared" si="8"/>
        <v>1</v>
      </c>
      <c r="M239" s="28">
        <f t="shared" si="9"/>
        <v>2.4</v>
      </c>
    </row>
    <row r="240" spans="1:13" x14ac:dyDescent="0.2">
      <c r="A240" s="55" t="s">
        <v>639</v>
      </c>
      <c r="B240" s="55" t="s">
        <v>640</v>
      </c>
      <c r="C240" s="30"/>
      <c r="D240" s="30"/>
      <c r="E240" s="30">
        <v>1</v>
      </c>
      <c r="F240" s="30">
        <v>0</v>
      </c>
      <c r="G240" s="28" t="s">
        <v>61</v>
      </c>
      <c r="H240" s="28" t="s">
        <v>425</v>
      </c>
      <c r="I240" s="29" t="s">
        <v>59</v>
      </c>
      <c r="J240" s="29" t="s">
        <v>57</v>
      </c>
      <c r="K240" s="29" t="s">
        <v>66</v>
      </c>
      <c r="L240" s="28">
        <f t="shared" si="8"/>
        <v>1</v>
      </c>
      <c r="M240" s="28">
        <f t="shared" si="9"/>
        <v>2.4</v>
      </c>
    </row>
    <row r="241" spans="1:13" x14ac:dyDescent="0.2">
      <c r="A241" s="55" t="s">
        <v>641</v>
      </c>
      <c r="B241" s="55" t="s">
        <v>642</v>
      </c>
      <c r="C241" s="30"/>
      <c r="D241" s="30"/>
      <c r="E241" s="30">
        <v>1</v>
      </c>
      <c r="F241" s="30">
        <v>0</v>
      </c>
      <c r="G241" s="28" t="s">
        <v>61</v>
      </c>
      <c r="H241" s="28" t="s">
        <v>425</v>
      </c>
      <c r="I241" s="29" t="s">
        <v>59</v>
      </c>
      <c r="J241" s="29" t="s">
        <v>57</v>
      </c>
      <c r="K241" s="29" t="s">
        <v>66</v>
      </c>
      <c r="L241" s="28">
        <f t="shared" si="8"/>
        <v>1</v>
      </c>
      <c r="M241" s="28">
        <f t="shared" si="9"/>
        <v>2.4</v>
      </c>
    </row>
    <row r="242" spans="1:13" x14ac:dyDescent="0.2">
      <c r="A242" s="55" t="s">
        <v>643</v>
      </c>
      <c r="B242" s="55" t="s">
        <v>644</v>
      </c>
      <c r="C242" s="30"/>
      <c r="D242" s="30"/>
      <c r="E242" s="30">
        <v>1</v>
      </c>
      <c r="F242" s="30">
        <v>0</v>
      </c>
      <c r="G242" s="28" t="s">
        <v>61</v>
      </c>
      <c r="H242" s="28" t="s">
        <v>425</v>
      </c>
      <c r="I242" s="29" t="s">
        <v>59</v>
      </c>
      <c r="J242" s="29" t="s">
        <v>57</v>
      </c>
      <c r="K242" s="29" t="s">
        <v>66</v>
      </c>
      <c r="L242" s="28">
        <f t="shared" si="8"/>
        <v>1</v>
      </c>
      <c r="M242" s="28">
        <f t="shared" si="9"/>
        <v>2.4</v>
      </c>
    </row>
    <row r="243" spans="1:13" x14ac:dyDescent="0.2">
      <c r="A243" s="48" t="s">
        <v>645</v>
      </c>
      <c r="B243" s="48" t="s">
        <v>646</v>
      </c>
      <c r="C243" s="30"/>
      <c r="D243" s="30"/>
      <c r="E243" s="30">
        <v>1</v>
      </c>
      <c r="F243" s="56">
        <v>0</v>
      </c>
      <c r="G243" s="28" t="s">
        <v>61</v>
      </c>
      <c r="H243" s="28" t="s">
        <v>425</v>
      </c>
      <c r="I243" s="29" t="s">
        <v>59</v>
      </c>
      <c r="J243" s="29" t="s">
        <v>57</v>
      </c>
      <c r="K243" s="29" t="s">
        <v>66</v>
      </c>
      <c r="L243" s="28">
        <f t="shared" si="8"/>
        <v>1</v>
      </c>
      <c r="M243" s="28">
        <f t="shared" si="9"/>
        <v>2.4</v>
      </c>
    </row>
    <row r="244" spans="1:13" x14ac:dyDescent="0.2">
      <c r="A244" s="55" t="s">
        <v>647</v>
      </c>
      <c r="B244" s="55" t="s">
        <v>648</v>
      </c>
      <c r="C244" s="30"/>
      <c r="D244" s="30"/>
      <c r="E244" s="30">
        <v>1</v>
      </c>
      <c r="F244" s="30">
        <v>0</v>
      </c>
      <c r="G244" s="28" t="s">
        <v>61</v>
      </c>
      <c r="H244" s="28" t="s">
        <v>425</v>
      </c>
      <c r="I244" s="29" t="s">
        <v>59</v>
      </c>
      <c r="J244" s="29" t="s">
        <v>57</v>
      </c>
      <c r="K244" s="29" t="s">
        <v>66</v>
      </c>
      <c r="L244" s="28">
        <f t="shared" si="8"/>
        <v>1</v>
      </c>
      <c r="M244" s="28">
        <f t="shared" si="9"/>
        <v>2.4</v>
      </c>
    </row>
    <row r="245" spans="1:13" x14ac:dyDescent="0.2">
      <c r="A245" s="29" t="s">
        <v>649</v>
      </c>
      <c r="B245" s="47" t="s">
        <v>650</v>
      </c>
      <c r="E245" s="28">
        <v>1</v>
      </c>
      <c r="F245" s="28">
        <v>0</v>
      </c>
      <c r="G245" s="28" t="s">
        <v>61</v>
      </c>
      <c r="H245" s="28" t="s">
        <v>425</v>
      </c>
      <c r="I245" s="29" t="s">
        <v>59</v>
      </c>
      <c r="J245" s="29" t="s">
        <v>57</v>
      </c>
      <c r="K245" s="29" t="s">
        <v>66</v>
      </c>
      <c r="L245" s="28">
        <f t="shared" si="8"/>
        <v>1</v>
      </c>
      <c r="M245" s="28">
        <f t="shared" si="9"/>
        <v>2.4</v>
      </c>
    </row>
    <row r="246" spans="1:13" x14ac:dyDescent="0.2">
      <c r="A246" s="55" t="s">
        <v>651</v>
      </c>
      <c r="B246" s="55" t="s">
        <v>652</v>
      </c>
      <c r="C246" s="30"/>
      <c r="D246" s="30"/>
      <c r="E246" s="30">
        <v>2</v>
      </c>
      <c r="F246" s="30">
        <v>0</v>
      </c>
      <c r="G246" s="28" t="s">
        <v>61</v>
      </c>
      <c r="H246" s="28" t="s">
        <v>425</v>
      </c>
      <c r="I246" s="29" t="s">
        <v>59</v>
      </c>
      <c r="J246" s="29" t="s">
        <v>57</v>
      </c>
      <c r="K246" s="29" t="s">
        <v>66</v>
      </c>
      <c r="L246" s="28">
        <f t="shared" si="8"/>
        <v>2</v>
      </c>
      <c r="M246" s="28">
        <f t="shared" si="9"/>
        <v>4.8</v>
      </c>
    </row>
    <row r="247" spans="1:13" x14ac:dyDescent="0.2">
      <c r="A247" s="55" t="s">
        <v>653</v>
      </c>
      <c r="B247" s="55" t="s">
        <v>654</v>
      </c>
      <c r="C247" s="30"/>
      <c r="D247" s="30"/>
      <c r="E247" s="30">
        <v>1</v>
      </c>
      <c r="F247" s="30">
        <v>0</v>
      </c>
      <c r="G247" s="28" t="s">
        <v>61</v>
      </c>
      <c r="H247" s="28" t="s">
        <v>425</v>
      </c>
      <c r="I247" s="29" t="s">
        <v>59</v>
      </c>
      <c r="J247" s="29" t="s">
        <v>57</v>
      </c>
      <c r="K247" s="29" t="s">
        <v>66</v>
      </c>
      <c r="L247" s="28">
        <f t="shared" si="8"/>
        <v>1</v>
      </c>
      <c r="M247" s="28">
        <f t="shared" si="9"/>
        <v>2.4</v>
      </c>
    </row>
    <row r="248" spans="1:13" x14ac:dyDescent="0.2">
      <c r="A248" s="55" t="s">
        <v>655</v>
      </c>
      <c r="B248" s="47" t="s">
        <v>656</v>
      </c>
      <c r="E248" s="30">
        <v>1</v>
      </c>
      <c r="F248" s="56">
        <v>0</v>
      </c>
      <c r="G248" s="28" t="s">
        <v>61</v>
      </c>
      <c r="H248" s="28" t="s">
        <v>425</v>
      </c>
      <c r="I248" s="29" t="s">
        <v>59</v>
      </c>
      <c r="J248" s="29" t="s">
        <v>57</v>
      </c>
      <c r="K248" s="29" t="s">
        <v>66</v>
      </c>
      <c r="L248" s="28">
        <f t="shared" si="8"/>
        <v>1</v>
      </c>
      <c r="M248" s="28">
        <f t="shared" si="9"/>
        <v>2.4</v>
      </c>
    </row>
    <row r="249" spans="1:13" x14ac:dyDescent="0.2">
      <c r="A249" s="55" t="s">
        <v>657</v>
      </c>
      <c r="B249" s="55" t="s">
        <v>658</v>
      </c>
      <c r="C249" s="30"/>
      <c r="D249" s="30"/>
      <c r="E249" s="30">
        <v>1</v>
      </c>
      <c r="F249" s="30">
        <v>0</v>
      </c>
      <c r="G249" s="28" t="s">
        <v>61</v>
      </c>
      <c r="H249" s="28" t="s">
        <v>425</v>
      </c>
      <c r="I249" s="29" t="s">
        <v>59</v>
      </c>
      <c r="J249" s="29" t="s">
        <v>57</v>
      </c>
      <c r="K249" s="29" t="s">
        <v>66</v>
      </c>
      <c r="L249" s="28">
        <f t="shared" si="8"/>
        <v>1</v>
      </c>
      <c r="M249" s="28">
        <f t="shared" si="9"/>
        <v>2.4</v>
      </c>
    </row>
    <row r="250" spans="1:13" x14ac:dyDescent="0.2">
      <c r="A250" s="29" t="s">
        <v>659</v>
      </c>
      <c r="B250" s="29" t="s">
        <v>660</v>
      </c>
      <c r="E250" s="28">
        <v>1</v>
      </c>
      <c r="F250" s="28">
        <v>0</v>
      </c>
      <c r="G250" s="28" t="s">
        <v>61</v>
      </c>
      <c r="H250" s="28" t="s">
        <v>425</v>
      </c>
      <c r="I250" s="29" t="s">
        <v>59</v>
      </c>
      <c r="J250" s="29" t="s">
        <v>57</v>
      </c>
      <c r="K250" s="29" t="s">
        <v>66</v>
      </c>
      <c r="L250" s="28">
        <f t="shared" si="8"/>
        <v>1</v>
      </c>
      <c r="M250" s="28">
        <f t="shared" si="9"/>
        <v>2.4</v>
      </c>
    </row>
    <row r="251" spans="1:13" x14ac:dyDescent="0.2">
      <c r="A251" s="55" t="s">
        <v>661</v>
      </c>
      <c r="B251" s="55" t="s">
        <v>662</v>
      </c>
      <c r="C251" s="30"/>
      <c r="D251" s="30"/>
      <c r="E251" s="30">
        <v>1</v>
      </c>
      <c r="F251" s="30">
        <v>0</v>
      </c>
      <c r="G251" s="28" t="s">
        <v>61</v>
      </c>
      <c r="H251" s="28" t="s">
        <v>425</v>
      </c>
      <c r="I251" s="29" t="s">
        <v>59</v>
      </c>
      <c r="J251" s="29" t="s">
        <v>57</v>
      </c>
      <c r="K251" s="29" t="s">
        <v>66</v>
      </c>
      <c r="L251" s="28">
        <f t="shared" si="8"/>
        <v>1</v>
      </c>
      <c r="M251" s="28">
        <f t="shared" si="9"/>
        <v>2.4</v>
      </c>
    </row>
    <row r="252" spans="1:13" x14ac:dyDescent="0.2">
      <c r="A252" s="29" t="s">
        <v>663</v>
      </c>
      <c r="B252" s="29" t="s">
        <v>664</v>
      </c>
      <c r="E252" s="28">
        <v>1</v>
      </c>
      <c r="F252" s="28">
        <v>0</v>
      </c>
      <c r="G252" s="28" t="s">
        <v>61</v>
      </c>
      <c r="H252" s="28" t="s">
        <v>425</v>
      </c>
      <c r="I252" s="29" t="s">
        <v>59</v>
      </c>
      <c r="J252" s="29" t="s">
        <v>57</v>
      </c>
      <c r="K252" s="29" t="s">
        <v>66</v>
      </c>
      <c r="L252" s="28">
        <f t="shared" si="8"/>
        <v>1</v>
      </c>
      <c r="M252" s="28">
        <f t="shared" si="9"/>
        <v>2.4</v>
      </c>
    </row>
    <row r="253" spans="1:13" x14ac:dyDescent="0.2">
      <c r="A253" s="29" t="s">
        <v>665</v>
      </c>
      <c r="B253" s="29" t="s">
        <v>666</v>
      </c>
      <c r="E253" s="28">
        <v>1</v>
      </c>
      <c r="F253" s="28">
        <v>0</v>
      </c>
      <c r="G253" s="28" t="s">
        <v>61</v>
      </c>
      <c r="H253" s="28" t="s">
        <v>425</v>
      </c>
      <c r="I253" s="29" t="s">
        <v>59</v>
      </c>
      <c r="J253" s="29" t="s">
        <v>57</v>
      </c>
      <c r="K253" s="29" t="s">
        <v>66</v>
      </c>
      <c r="L253" s="28">
        <f t="shared" si="8"/>
        <v>1</v>
      </c>
      <c r="M253" s="28">
        <f t="shared" si="9"/>
        <v>2.4</v>
      </c>
    </row>
    <row r="254" spans="1:13" x14ac:dyDescent="0.2">
      <c r="A254" s="55" t="s">
        <v>667</v>
      </c>
      <c r="B254" s="55" t="s">
        <v>668</v>
      </c>
      <c r="C254" s="30"/>
      <c r="D254" s="30"/>
      <c r="E254" s="30">
        <v>1</v>
      </c>
      <c r="F254" s="30">
        <v>0</v>
      </c>
      <c r="G254" s="28" t="s">
        <v>61</v>
      </c>
      <c r="H254" s="28" t="s">
        <v>425</v>
      </c>
      <c r="I254" s="29" t="s">
        <v>59</v>
      </c>
      <c r="J254" s="29" t="s">
        <v>57</v>
      </c>
      <c r="K254" s="29" t="s">
        <v>66</v>
      </c>
      <c r="L254" s="28">
        <f t="shared" si="8"/>
        <v>1</v>
      </c>
      <c r="M254" s="28">
        <f t="shared" si="9"/>
        <v>2.4</v>
      </c>
    </row>
    <row r="255" spans="1:13" x14ac:dyDescent="0.2">
      <c r="A255" s="29" t="s">
        <v>669</v>
      </c>
      <c r="B255" s="47" t="s">
        <v>670</v>
      </c>
      <c r="E255" s="30">
        <v>1</v>
      </c>
      <c r="F255" s="30">
        <v>0</v>
      </c>
      <c r="G255" s="28" t="s">
        <v>61</v>
      </c>
      <c r="H255" s="28" t="s">
        <v>425</v>
      </c>
      <c r="I255" s="29" t="s">
        <v>59</v>
      </c>
      <c r="J255" s="29" t="s">
        <v>57</v>
      </c>
      <c r="K255" s="29" t="s">
        <v>66</v>
      </c>
      <c r="L255" s="28">
        <f t="shared" si="8"/>
        <v>1</v>
      </c>
      <c r="M255" s="28">
        <f t="shared" si="9"/>
        <v>2.4</v>
      </c>
    </row>
    <row r="256" spans="1:13" x14ac:dyDescent="0.2">
      <c r="A256" s="48" t="s">
        <v>671</v>
      </c>
      <c r="B256" s="55" t="s">
        <v>672</v>
      </c>
      <c r="C256" s="30"/>
      <c r="D256" s="30"/>
      <c r="E256" s="30">
        <v>1</v>
      </c>
      <c r="F256" s="30">
        <v>0</v>
      </c>
      <c r="G256" s="28" t="s">
        <v>61</v>
      </c>
      <c r="H256" s="28" t="s">
        <v>425</v>
      </c>
      <c r="I256" s="29" t="s">
        <v>59</v>
      </c>
      <c r="J256" s="29" t="s">
        <v>57</v>
      </c>
      <c r="K256" s="29" t="s">
        <v>66</v>
      </c>
      <c r="L256" s="28">
        <f t="shared" si="8"/>
        <v>1</v>
      </c>
      <c r="M256" s="28">
        <f t="shared" si="9"/>
        <v>2.4</v>
      </c>
    </row>
    <row r="257" spans="1:13" x14ac:dyDescent="0.2">
      <c r="A257" s="55" t="s">
        <v>673</v>
      </c>
      <c r="B257" s="55" t="s">
        <v>674</v>
      </c>
      <c r="C257" s="30"/>
      <c r="D257" s="30"/>
      <c r="E257" s="30">
        <v>1</v>
      </c>
      <c r="F257" s="30">
        <v>0</v>
      </c>
      <c r="G257" s="28" t="s">
        <v>61</v>
      </c>
      <c r="H257" s="28" t="s">
        <v>425</v>
      </c>
      <c r="I257" s="29" t="s">
        <v>59</v>
      </c>
      <c r="J257" s="29" t="s">
        <v>57</v>
      </c>
      <c r="K257" s="29" t="s">
        <v>66</v>
      </c>
      <c r="L257" s="28">
        <f t="shared" si="8"/>
        <v>1</v>
      </c>
      <c r="M257" s="28">
        <f t="shared" si="9"/>
        <v>2.4</v>
      </c>
    </row>
    <row r="258" spans="1:13" x14ac:dyDescent="0.2">
      <c r="A258" s="55" t="s">
        <v>675</v>
      </c>
      <c r="B258" s="55" t="s">
        <v>676</v>
      </c>
      <c r="C258" s="30"/>
      <c r="D258" s="30"/>
      <c r="E258" s="30">
        <v>1</v>
      </c>
      <c r="F258" s="30">
        <v>0</v>
      </c>
      <c r="G258" s="28" t="s">
        <v>61</v>
      </c>
      <c r="H258" s="28" t="s">
        <v>425</v>
      </c>
      <c r="I258" s="29" t="s">
        <v>59</v>
      </c>
      <c r="J258" s="29" t="s">
        <v>57</v>
      </c>
      <c r="K258" s="29" t="s">
        <v>66</v>
      </c>
      <c r="L258" s="28">
        <f t="shared" si="8"/>
        <v>1</v>
      </c>
      <c r="M258" s="28">
        <f t="shared" si="9"/>
        <v>2.4</v>
      </c>
    </row>
    <row r="259" spans="1:13" x14ac:dyDescent="0.2">
      <c r="A259" s="29" t="s">
        <v>677</v>
      </c>
      <c r="B259" s="47" t="s">
        <v>678</v>
      </c>
      <c r="E259" s="30">
        <v>1</v>
      </c>
      <c r="F259" s="56">
        <v>0</v>
      </c>
      <c r="G259" s="28" t="s">
        <v>61</v>
      </c>
      <c r="H259" s="28" t="s">
        <v>425</v>
      </c>
      <c r="I259" s="29" t="s">
        <v>59</v>
      </c>
      <c r="J259" s="29" t="s">
        <v>57</v>
      </c>
      <c r="K259" s="29" t="s">
        <v>66</v>
      </c>
      <c r="L259" s="28">
        <f t="shared" si="8"/>
        <v>1</v>
      </c>
      <c r="M259" s="28">
        <f t="shared" si="9"/>
        <v>2.4</v>
      </c>
    </row>
    <row r="260" spans="1:13" x14ac:dyDescent="0.2">
      <c r="A260" s="55" t="s">
        <v>679</v>
      </c>
      <c r="B260" s="55" t="s">
        <v>680</v>
      </c>
      <c r="C260" s="30"/>
      <c r="D260" s="30"/>
      <c r="E260" s="30">
        <v>1</v>
      </c>
      <c r="F260" s="30">
        <v>0</v>
      </c>
      <c r="G260" s="28" t="s">
        <v>61</v>
      </c>
      <c r="H260" s="28" t="s">
        <v>425</v>
      </c>
      <c r="I260" s="29" t="s">
        <v>59</v>
      </c>
      <c r="J260" s="29" t="s">
        <v>57</v>
      </c>
      <c r="K260" s="29" t="s">
        <v>66</v>
      </c>
      <c r="L260" s="28">
        <f t="shared" si="8"/>
        <v>1</v>
      </c>
      <c r="M260" s="28">
        <f t="shared" si="9"/>
        <v>2.4</v>
      </c>
    </row>
    <row r="261" spans="1:13" x14ac:dyDescent="0.2">
      <c r="A261" s="29" t="s">
        <v>681</v>
      </c>
      <c r="B261" s="29" t="s">
        <v>682</v>
      </c>
      <c r="E261" s="28">
        <v>1</v>
      </c>
      <c r="F261" s="28">
        <v>0</v>
      </c>
      <c r="G261" s="28" t="s">
        <v>61</v>
      </c>
      <c r="H261" s="28" t="s">
        <v>425</v>
      </c>
      <c r="I261" s="29" t="s">
        <v>59</v>
      </c>
      <c r="J261" s="29" t="s">
        <v>57</v>
      </c>
      <c r="K261" s="29" t="s">
        <v>66</v>
      </c>
      <c r="L261" s="28">
        <f t="shared" si="8"/>
        <v>1</v>
      </c>
      <c r="M261" s="28">
        <f t="shared" si="9"/>
        <v>2.4</v>
      </c>
    </row>
    <row r="262" spans="1:13" x14ac:dyDescent="0.2">
      <c r="A262" s="52" t="s">
        <v>683</v>
      </c>
      <c r="B262" s="52" t="s">
        <v>684</v>
      </c>
      <c r="C262" s="53"/>
      <c r="D262" s="53"/>
      <c r="E262" s="51">
        <v>1</v>
      </c>
      <c r="F262" s="54">
        <v>0</v>
      </c>
      <c r="G262" s="28" t="s">
        <v>61</v>
      </c>
      <c r="H262" s="28" t="s">
        <v>425</v>
      </c>
      <c r="I262" s="29" t="s">
        <v>59</v>
      </c>
      <c r="J262" s="29" t="s">
        <v>57</v>
      </c>
      <c r="K262" s="29" t="s">
        <v>66</v>
      </c>
      <c r="L262" s="28">
        <f t="shared" si="8"/>
        <v>1</v>
      </c>
      <c r="M262" s="28">
        <f t="shared" si="9"/>
        <v>2.4</v>
      </c>
    </row>
    <row r="263" spans="1:13" x14ac:dyDescent="0.2">
      <c r="A263" s="29" t="s">
        <v>685</v>
      </c>
      <c r="B263" s="29" t="s">
        <v>686</v>
      </c>
      <c r="E263" s="28">
        <v>1</v>
      </c>
      <c r="F263" s="28">
        <v>0</v>
      </c>
      <c r="G263" s="28" t="s">
        <v>61</v>
      </c>
      <c r="H263" s="28" t="s">
        <v>425</v>
      </c>
      <c r="I263" s="29" t="s">
        <v>59</v>
      </c>
      <c r="J263" s="29" t="s">
        <v>57</v>
      </c>
      <c r="K263" s="29" t="s">
        <v>66</v>
      </c>
      <c r="L263" s="28">
        <f t="shared" si="8"/>
        <v>1</v>
      </c>
      <c r="M263" s="28">
        <f t="shared" si="9"/>
        <v>2.4</v>
      </c>
    </row>
    <row r="264" spans="1:13" x14ac:dyDescent="0.2">
      <c r="A264" s="55" t="s">
        <v>687</v>
      </c>
      <c r="B264" s="55" t="s">
        <v>688</v>
      </c>
      <c r="C264" s="30"/>
      <c r="D264" s="30"/>
      <c r="E264" s="30">
        <v>1</v>
      </c>
      <c r="F264" s="30">
        <v>0</v>
      </c>
      <c r="G264" s="28" t="s">
        <v>61</v>
      </c>
      <c r="H264" s="28" t="s">
        <v>425</v>
      </c>
      <c r="I264" s="29" t="s">
        <v>59</v>
      </c>
      <c r="J264" s="29" t="s">
        <v>57</v>
      </c>
      <c r="K264" s="29" t="s">
        <v>66</v>
      </c>
      <c r="L264" s="28">
        <f t="shared" si="8"/>
        <v>1</v>
      </c>
      <c r="M264" s="28">
        <f t="shared" si="9"/>
        <v>2.4</v>
      </c>
    </row>
    <row r="265" spans="1:13" x14ac:dyDescent="0.2">
      <c r="A265" s="29" t="s">
        <v>689</v>
      </c>
      <c r="B265" s="29" t="s">
        <v>690</v>
      </c>
      <c r="E265" s="28">
        <v>1</v>
      </c>
      <c r="F265" s="28">
        <v>0</v>
      </c>
      <c r="G265" s="28" t="s">
        <v>61</v>
      </c>
      <c r="H265" s="28" t="s">
        <v>425</v>
      </c>
      <c r="I265" s="29" t="s">
        <v>59</v>
      </c>
      <c r="J265" s="29" t="s">
        <v>57</v>
      </c>
      <c r="K265" s="29" t="s">
        <v>66</v>
      </c>
      <c r="L265" s="28">
        <f t="shared" si="8"/>
        <v>1</v>
      </c>
      <c r="M265" s="28">
        <f t="shared" si="9"/>
        <v>2.4</v>
      </c>
    </row>
    <row r="266" spans="1:13" x14ac:dyDescent="0.2">
      <c r="A266" s="29" t="s">
        <v>369</v>
      </c>
      <c r="B266" s="29" t="s">
        <v>691</v>
      </c>
      <c r="E266" s="28">
        <v>1</v>
      </c>
      <c r="F266" s="28">
        <v>0</v>
      </c>
      <c r="G266" s="28" t="s">
        <v>61</v>
      </c>
      <c r="H266" s="28" t="s">
        <v>425</v>
      </c>
      <c r="I266" s="29" t="s">
        <v>59</v>
      </c>
      <c r="J266" s="29" t="s">
        <v>57</v>
      </c>
      <c r="K266" s="29" t="s">
        <v>66</v>
      </c>
      <c r="L266" s="28">
        <f t="shared" si="8"/>
        <v>1</v>
      </c>
      <c r="M266" s="28">
        <f t="shared" si="9"/>
        <v>2.4</v>
      </c>
    </row>
    <row r="267" spans="1:13" x14ac:dyDescent="0.2">
      <c r="A267" s="29" t="s">
        <v>692</v>
      </c>
      <c r="B267" s="29" t="s">
        <v>693</v>
      </c>
      <c r="E267" s="28">
        <v>1</v>
      </c>
      <c r="F267" s="28">
        <v>0</v>
      </c>
      <c r="G267" s="28" t="s">
        <v>61</v>
      </c>
      <c r="H267" s="28" t="s">
        <v>425</v>
      </c>
      <c r="I267" s="29" t="s">
        <v>59</v>
      </c>
      <c r="J267" s="29" t="s">
        <v>57</v>
      </c>
      <c r="K267" s="29" t="s">
        <v>66</v>
      </c>
      <c r="L267" s="28">
        <f t="shared" si="8"/>
        <v>1</v>
      </c>
      <c r="M267" s="28">
        <f t="shared" si="9"/>
        <v>2.4</v>
      </c>
    </row>
    <row r="268" spans="1:13" x14ac:dyDescent="0.2">
      <c r="A268" s="55" t="s">
        <v>694</v>
      </c>
      <c r="B268" s="55" t="s">
        <v>695</v>
      </c>
      <c r="C268" s="30"/>
      <c r="D268" s="30"/>
      <c r="E268" s="30">
        <v>1</v>
      </c>
      <c r="F268" s="30">
        <v>0</v>
      </c>
      <c r="G268" s="28" t="s">
        <v>61</v>
      </c>
      <c r="H268" s="28" t="s">
        <v>425</v>
      </c>
      <c r="I268" s="29" t="s">
        <v>59</v>
      </c>
      <c r="J268" s="29" t="s">
        <v>57</v>
      </c>
      <c r="K268" s="29" t="s">
        <v>66</v>
      </c>
      <c r="L268" s="28">
        <f t="shared" si="8"/>
        <v>1</v>
      </c>
      <c r="M268" s="28">
        <f t="shared" si="9"/>
        <v>2.4</v>
      </c>
    </row>
    <row r="269" spans="1:13" x14ac:dyDescent="0.2">
      <c r="A269" s="29" t="s">
        <v>696</v>
      </c>
      <c r="B269" s="29" t="s">
        <v>697</v>
      </c>
      <c r="C269" s="28" t="s">
        <v>50</v>
      </c>
      <c r="E269" s="28">
        <v>1</v>
      </c>
      <c r="F269" s="28">
        <v>0</v>
      </c>
      <c r="G269" s="28" t="s">
        <v>61</v>
      </c>
      <c r="H269" s="28" t="s">
        <v>425</v>
      </c>
      <c r="I269" s="29" t="s">
        <v>59</v>
      </c>
      <c r="J269" s="29" t="s">
        <v>57</v>
      </c>
      <c r="K269" s="29" t="s">
        <v>66</v>
      </c>
      <c r="L269" s="28">
        <f t="shared" si="8"/>
        <v>1</v>
      </c>
      <c r="M269" s="28">
        <f t="shared" si="9"/>
        <v>2.4</v>
      </c>
    </row>
    <row r="270" spans="1:13" x14ac:dyDescent="0.2">
      <c r="A270" s="29" t="s">
        <v>698</v>
      </c>
      <c r="B270" s="47" t="s">
        <v>699</v>
      </c>
      <c r="E270" s="30">
        <v>1</v>
      </c>
      <c r="F270" s="30">
        <v>0</v>
      </c>
      <c r="G270" s="28" t="s">
        <v>61</v>
      </c>
      <c r="H270" s="28" t="s">
        <v>425</v>
      </c>
      <c r="I270" s="29" t="s">
        <v>59</v>
      </c>
      <c r="J270" s="29" t="s">
        <v>57</v>
      </c>
      <c r="K270" s="29" t="s">
        <v>66</v>
      </c>
      <c r="L270" s="28">
        <f t="shared" si="8"/>
        <v>1</v>
      </c>
      <c r="M270" s="28">
        <f t="shared" si="9"/>
        <v>2.4</v>
      </c>
    </row>
    <row r="271" spans="1:13" x14ac:dyDescent="0.2">
      <c r="A271" s="55" t="s">
        <v>700</v>
      </c>
      <c r="B271" s="55" t="s">
        <v>701</v>
      </c>
      <c r="C271" s="30"/>
      <c r="D271" s="30"/>
      <c r="E271" s="30">
        <v>1</v>
      </c>
      <c r="F271" s="30">
        <v>0</v>
      </c>
      <c r="G271" s="28" t="s">
        <v>61</v>
      </c>
      <c r="H271" s="28" t="s">
        <v>425</v>
      </c>
      <c r="I271" s="29" t="s">
        <v>59</v>
      </c>
      <c r="J271" s="29" t="s">
        <v>57</v>
      </c>
      <c r="K271" s="29" t="s">
        <v>66</v>
      </c>
      <c r="L271" s="28">
        <f t="shared" si="8"/>
        <v>1</v>
      </c>
      <c r="M271" s="28">
        <f t="shared" si="9"/>
        <v>2.4</v>
      </c>
    </row>
    <row r="272" spans="1:13" x14ac:dyDescent="0.2">
      <c r="A272" s="55" t="s">
        <v>702</v>
      </c>
      <c r="B272" s="55" t="s">
        <v>703</v>
      </c>
      <c r="C272" s="30"/>
      <c r="D272" s="30"/>
      <c r="E272" s="30">
        <v>1</v>
      </c>
      <c r="F272" s="30">
        <v>0</v>
      </c>
      <c r="G272" s="28" t="s">
        <v>61</v>
      </c>
      <c r="H272" s="28" t="s">
        <v>425</v>
      </c>
      <c r="I272" s="29" t="s">
        <v>59</v>
      </c>
      <c r="J272" s="29" t="s">
        <v>57</v>
      </c>
      <c r="K272" s="29" t="s">
        <v>66</v>
      </c>
      <c r="L272" s="28">
        <f t="shared" si="8"/>
        <v>1</v>
      </c>
      <c r="M272" s="28">
        <f t="shared" si="9"/>
        <v>2.4</v>
      </c>
    </row>
    <row r="273" spans="1:13" x14ac:dyDescent="0.2">
      <c r="A273" s="55" t="s">
        <v>704</v>
      </c>
      <c r="B273" s="55" t="s">
        <v>705</v>
      </c>
      <c r="C273" s="30"/>
      <c r="D273" s="30"/>
      <c r="E273" s="30">
        <v>1</v>
      </c>
      <c r="F273" s="30">
        <v>0</v>
      </c>
      <c r="G273" s="28" t="s">
        <v>61</v>
      </c>
      <c r="H273" s="28" t="s">
        <v>425</v>
      </c>
      <c r="I273" s="29" t="s">
        <v>59</v>
      </c>
      <c r="J273" s="29" t="s">
        <v>57</v>
      </c>
      <c r="K273" s="29" t="s">
        <v>66</v>
      </c>
      <c r="L273" s="28">
        <f t="shared" si="8"/>
        <v>1</v>
      </c>
      <c r="M273" s="28">
        <f t="shared" si="9"/>
        <v>2.4</v>
      </c>
    </row>
    <row r="274" spans="1:13" x14ac:dyDescent="0.2">
      <c r="A274" s="55" t="s">
        <v>706</v>
      </c>
      <c r="B274" s="47" t="s">
        <v>707</v>
      </c>
      <c r="E274" s="30">
        <v>1</v>
      </c>
      <c r="F274" s="30">
        <v>0</v>
      </c>
      <c r="G274" s="28" t="s">
        <v>61</v>
      </c>
      <c r="H274" s="28" t="s">
        <v>425</v>
      </c>
      <c r="I274" s="29" t="s">
        <v>59</v>
      </c>
      <c r="J274" s="29" t="s">
        <v>57</v>
      </c>
      <c r="K274" s="29" t="s">
        <v>66</v>
      </c>
      <c r="L274" s="28">
        <f t="shared" si="8"/>
        <v>1</v>
      </c>
      <c r="M274" s="28">
        <f t="shared" si="9"/>
        <v>2.4</v>
      </c>
    </row>
    <row r="275" spans="1:13" x14ac:dyDescent="0.2">
      <c r="A275" s="55" t="s">
        <v>708</v>
      </c>
      <c r="B275" s="55" t="s">
        <v>709</v>
      </c>
      <c r="C275" s="30"/>
      <c r="D275" s="30"/>
      <c r="E275" s="30">
        <v>1</v>
      </c>
      <c r="F275" s="30">
        <v>0</v>
      </c>
      <c r="G275" s="28" t="s">
        <v>61</v>
      </c>
      <c r="H275" s="28" t="s">
        <v>425</v>
      </c>
      <c r="I275" s="29" t="s">
        <v>59</v>
      </c>
      <c r="J275" s="29" t="s">
        <v>57</v>
      </c>
      <c r="K275" s="29" t="s">
        <v>66</v>
      </c>
      <c r="L275" s="28">
        <f t="shared" si="8"/>
        <v>1</v>
      </c>
      <c r="M275" s="28">
        <f t="shared" si="9"/>
        <v>2.4</v>
      </c>
    </row>
    <row r="276" spans="1:13" x14ac:dyDescent="0.2">
      <c r="A276" s="55" t="s">
        <v>710</v>
      </c>
      <c r="B276" s="55" t="s">
        <v>711</v>
      </c>
      <c r="C276" s="30"/>
      <c r="D276" s="30"/>
      <c r="E276" s="30">
        <v>1</v>
      </c>
      <c r="F276" s="30">
        <v>0</v>
      </c>
      <c r="G276" s="28" t="s">
        <v>61</v>
      </c>
      <c r="H276" s="28" t="s">
        <v>425</v>
      </c>
      <c r="I276" s="29" t="s">
        <v>59</v>
      </c>
      <c r="J276" s="29" t="s">
        <v>57</v>
      </c>
      <c r="K276" s="29" t="s">
        <v>66</v>
      </c>
      <c r="L276" s="28">
        <f t="shared" si="8"/>
        <v>1</v>
      </c>
      <c r="M276" s="28">
        <f t="shared" si="9"/>
        <v>2.4</v>
      </c>
    </row>
    <row r="277" spans="1:13" x14ac:dyDescent="0.2">
      <c r="A277" s="55" t="s">
        <v>712</v>
      </c>
      <c r="B277" s="48" t="s">
        <v>713</v>
      </c>
      <c r="C277" s="30"/>
      <c r="D277" s="30"/>
      <c r="E277" s="30">
        <v>1</v>
      </c>
      <c r="F277" s="30">
        <v>0</v>
      </c>
      <c r="G277" s="28" t="s">
        <v>61</v>
      </c>
      <c r="H277" s="28" t="s">
        <v>425</v>
      </c>
      <c r="I277" s="29" t="s">
        <v>59</v>
      </c>
      <c r="J277" s="29" t="s">
        <v>57</v>
      </c>
      <c r="K277" s="29" t="s">
        <v>66</v>
      </c>
      <c r="L277" s="28">
        <f t="shared" ref="L277:L340" si="10">E277</f>
        <v>1</v>
      </c>
      <c r="M277" s="28">
        <f t="shared" ref="M277:M340" si="11">L277*2.4</f>
        <v>2.4</v>
      </c>
    </row>
    <row r="278" spans="1:13" x14ac:dyDescent="0.2">
      <c r="A278" s="29" t="s">
        <v>714</v>
      </c>
      <c r="B278" s="47" t="s">
        <v>715</v>
      </c>
      <c r="E278" s="28">
        <v>1</v>
      </c>
      <c r="F278" s="28">
        <v>0</v>
      </c>
      <c r="G278" s="28" t="s">
        <v>61</v>
      </c>
      <c r="H278" s="28" t="s">
        <v>425</v>
      </c>
      <c r="I278" s="29" t="s">
        <v>59</v>
      </c>
      <c r="J278" s="29" t="s">
        <v>57</v>
      </c>
      <c r="K278" s="29" t="s">
        <v>66</v>
      </c>
      <c r="L278" s="28">
        <f t="shared" si="10"/>
        <v>1</v>
      </c>
      <c r="M278" s="28">
        <f t="shared" si="11"/>
        <v>2.4</v>
      </c>
    </row>
    <row r="279" spans="1:13" x14ac:dyDescent="0.2">
      <c r="A279" s="29" t="s">
        <v>716</v>
      </c>
      <c r="B279" s="47" t="s">
        <v>717</v>
      </c>
      <c r="E279" s="28">
        <v>1</v>
      </c>
      <c r="F279" s="28">
        <v>0</v>
      </c>
      <c r="G279" s="28" t="s">
        <v>61</v>
      </c>
      <c r="H279" s="28" t="s">
        <v>425</v>
      </c>
      <c r="I279" s="29" t="s">
        <v>59</v>
      </c>
      <c r="J279" s="29" t="s">
        <v>57</v>
      </c>
      <c r="K279" s="29" t="s">
        <v>66</v>
      </c>
      <c r="L279" s="28">
        <f t="shared" si="10"/>
        <v>1</v>
      </c>
      <c r="M279" s="28">
        <f t="shared" si="11"/>
        <v>2.4</v>
      </c>
    </row>
    <row r="280" spans="1:13" x14ac:dyDescent="0.2">
      <c r="A280" s="55" t="s">
        <v>718</v>
      </c>
      <c r="B280" s="55" t="s">
        <v>719</v>
      </c>
      <c r="C280" s="30"/>
      <c r="D280" s="30"/>
      <c r="E280" s="30">
        <v>1</v>
      </c>
      <c r="F280" s="30">
        <v>0</v>
      </c>
      <c r="G280" s="28" t="s">
        <v>61</v>
      </c>
      <c r="H280" s="28" t="s">
        <v>425</v>
      </c>
      <c r="I280" s="29" t="s">
        <v>59</v>
      </c>
      <c r="J280" s="29" t="s">
        <v>57</v>
      </c>
      <c r="K280" s="29" t="s">
        <v>66</v>
      </c>
      <c r="L280" s="28">
        <f t="shared" si="10"/>
        <v>1</v>
      </c>
      <c r="M280" s="28">
        <f t="shared" si="11"/>
        <v>2.4</v>
      </c>
    </row>
    <row r="281" spans="1:13" x14ac:dyDescent="0.2">
      <c r="A281" s="55" t="s">
        <v>720</v>
      </c>
      <c r="B281" s="55" t="s">
        <v>721</v>
      </c>
      <c r="C281" s="30"/>
      <c r="D281" s="30"/>
      <c r="E281" s="30">
        <v>1</v>
      </c>
      <c r="F281" s="30">
        <v>0</v>
      </c>
      <c r="G281" s="28" t="s">
        <v>61</v>
      </c>
      <c r="H281" s="28" t="s">
        <v>425</v>
      </c>
      <c r="I281" s="29" t="s">
        <v>59</v>
      </c>
      <c r="J281" s="29" t="s">
        <v>57</v>
      </c>
      <c r="K281" s="29" t="s">
        <v>66</v>
      </c>
      <c r="L281" s="28">
        <f t="shared" si="10"/>
        <v>1</v>
      </c>
      <c r="M281" s="28">
        <f t="shared" si="11"/>
        <v>2.4</v>
      </c>
    </row>
    <row r="282" spans="1:13" x14ac:dyDescent="0.2">
      <c r="A282" s="48" t="s">
        <v>722</v>
      </c>
      <c r="B282" s="55" t="s">
        <v>723</v>
      </c>
      <c r="C282" s="30"/>
      <c r="D282" s="30"/>
      <c r="E282" s="30">
        <v>1</v>
      </c>
      <c r="F282" s="30">
        <v>0</v>
      </c>
      <c r="G282" s="28" t="s">
        <v>61</v>
      </c>
      <c r="H282" s="28" t="s">
        <v>425</v>
      </c>
      <c r="I282" s="29" t="s">
        <v>59</v>
      </c>
      <c r="J282" s="29" t="s">
        <v>57</v>
      </c>
      <c r="K282" s="29" t="s">
        <v>66</v>
      </c>
      <c r="L282" s="28">
        <f t="shared" si="10"/>
        <v>1</v>
      </c>
      <c r="M282" s="28">
        <f t="shared" si="11"/>
        <v>2.4</v>
      </c>
    </row>
    <row r="283" spans="1:13" x14ac:dyDescent="0.2">
      <c r="A283" s="55" t="s">
        <v>724</v>
      </c>
      <c r="B283" s="55" t="s">
        <v>725</v>
      </c>
      <c r="C283" s="30"/>
      <c r="D283" s="30"/>
      <c r="E283" s="30">
        <v>1</v>
      </c>
      <c r="F283" s="30">
        <v>0</v>
      </c>
      <c r="G283" s="28" t="s">
        <v>61</v>
      </c>
      <c r="H283" s="28" t="s">
        <v>425</v>
      </c>
      <c r="I283" s="29" t="s">
        <v>59</v>
      </c>
      <c r="J283" s="29" t="s">
        <v>57</v>
      </c>
      <c r="K283" s="29" t="s">
        <v>66</v>
      </c>
      <c r="L283" s="28">
        <f t="shared" si="10"/>
        <v>1</v>
      </c>
      <c r="M283" s="28">
        <f t="shared" si="11"/>
        <v>2.4</v>
      </c>
    </row>
    <row r="284" spans="1:13" x14ac:dyDescent="0.2">
      <c r="A284" s="55" t="s">
        <v>726</v>
      </c>
      <c r="B284" s="55" t="s">
        <v>727</v>
      </c>
      <c r="C284" s="30"/>
      <c r="D284" s="30"/>
      <c r="E284" s="30">
        <v>1</v>
      </c>
      <c r="F284" s="30">
        <v>0</v>
      </c>
      <c r="G284" s="28" t="s">
        <v>61</v>
      </c>
      <c r="H284" s="28" t="s">
        <v>425</v>
      </c>
      <c r="I284" s="29" t="s">
        <v>59</v>
      </c>
      <c r="J284" s="29" t="s">
        <v>57</v>
      </c>
      <c r="K284" s="29" t="s">
        <v>66</v>
      </c>
      <c r="L284" s="28">
        <f t="shared" si="10"/>
        <v>1</v>
      </c>
      <c r="M284" s="28">
        <f t="shared" si="11"/>
        <v>2.4</v>
      </c>
    </row>
    <row r="285" spans="1:13" x14ac:dyDescent="0.2">
      <c r="A285" s="55" t="s">
        <v>728</v>
      </c>
      <c r="B285" s="48" t="s">
        <v>729</v>
      </c>
      <c r="C285" s="30"/>
      <c r="D285" s="30"/>
      <c r="E285" s="30">
        <v>1</v>
      </c>
      <c r="F285" s="56">
        <v>0</v>
      </c>
      <c r="G285" s="28" t="s">
        <v>61</v>
      </c>
      <c r="H285" s="28" t="s">
        <v>425</v>
      </c>
      <c r="I285" s="29" t="s">
        <v>59</v>
      </c>
      <c r="J285" s="29" t="s">
        <v>57</v>
      </c>
      <c r="K285" s="29" t="s">
        <v>66</v>
      </c>
      <c r="L285" s="28">
        <f t="shared" si="10"/>
        <v>1</v>
      </c>
      <c r="M285" s="28">
        <f t="shared" si="11"/>
        <v>2.4</v>
      </c>
    </row>
    <row r="286" spans="1:13" x14ac:dyDescent="0.2">
      <c r="A286" s="55" t="s">
        <v>730</v>
      </c>
      <c r="B286" s="55" t="s">
        <v>731</v>
      </c>
      <c r="C286" s="30"/>
      <c r="D286" s="30"/>
      <c r="E286" s="30">
        <v>1</v>
      </c>
      <c r="F286" s="30">
        <v>0</v>
      </c>
      <c r="G286" s="28" t="s">
        <v>61</v>
      </c>
      <c r="H286" s="28" t="s">
        <v>425</v>
      </c>
      <c r="I286" s="29" t="s">
        <v>59</v>
      </c>
      <c r="J286" s="29" t="s">
        <v>57</v>
      </c>
      <c r="K286" s="29" t="s">
        <v>66</v>
      </c>
      <c r="L286" s="28">
        <f t="shared" si="10"/>
        <v>1</v>
      </c>
      <c r="M286" s="28">
        <f t="shared" si="11"/>
        <v>2.4</v>
      </c>
    </row>
    <row r="287" spans="1:13" x14ac:dyDescent="0.2">
      <c r="A287" s="29" t="s">
        <v>732</v>
      </c>
      <c r="B287" s="29" t="s">
        <v>733</v>
      </c>
      <c r="E287" s="28">
        <v>1</v>
      </c>
      <c r="F287" s="28">
        <v>0</v>
      </c>
      <c r="G287" s="28" t="s">
        <v>61</v>
      </c>
      <c r="H287" s="28" t="s">
        <v>425</v>
      </c>
      <c r="I287" s="29" t="s">
        <v>59</v>
      </c>
      <c r="J287" s="29" t="s">
        <v>57</v>
      </c>
      <c r="K287" s="29" t="s">
        <v>66</v>
      </c>
      <c r="L287" s="28">
        <f t="shared" si="10"/>
        <v>1</v>
      </c>
      <c r="M287" s="28">
        <f t="shared" si="11"/>
        <v>2.4</v>
      </c>
    </row>
    <row r="288" spans="1:13" x14ac:dyDescent="0.2">
      <c r="A288" s="55" t="s">
        <v>734</v>
      </c>
      <c r="B288" s="55" t="s">
        <v>735</v>
      </c>
      <c r="C288" s="30"/>
      <c r="D288" s="30"/>
      <c r="E288" s="30">
        <v>1</v>
      </c>
      <c r="F288" s="30">
        <v>0</v>
      </c>
      <c r="G288" s="28" t="s">
        <v>61</v>
      </c>
      <c r="H288" s="28" t="s">
        <v>425</v>
      </c>
      <c r="I288" s="29" t="s">
        <v>59</v>
      </c>
      <c r="J288" s="29" t="s">
        <v>57</v>
      </c>
      <c r="K288" s="29" t="s">
        <v>66</v>
      </c>
      <c r="L288" s="28">
        <f t="shared" si="10"/>
        <v>1</v>
      </c>
      <c r="M288" s="28">
        <f t="shared" si="11"/>
        <v>2.4</v>
      </c>
    </row>
    <row r="289" spans="1:13" x14ac:dyDescent="0.2">
      <c r="A289" s="29" t="s">
        <v>736</v>
      </c>
      <c r="B289" s="29" t="s">
        <v>737</v>
      </c>
      <c r="E289" s="28">
        <v>1</v>
      </c>
      <c r="F289" s="28">
        <v>0</v>
      </c>
      <c r="G289" s="28" t="s">
        <v>61</v>
      </c>
      <c r="H289" s="28" t="s">
        <v>425</v>
      </c>
      <c r="I289" s="29" t="s">
        <v>59</v>
      </c>
      <c r="J289" s="29" t="s">
        <v>57</v>
      </c>
      <c r="K289" s="29" t="s">
        <v>66</v>
      </c>
      <c r="L289" s="28">
        <f t="shared" si="10"/>
        <v>1</v>
      </c>
      <c r="M289" s="28">
        <f t="shared" si="11"/>
        <v>2.4</v>
      </c>
    </row>
    <row r="290" spans="1:13" x14ac:dyDescent="0.2">
      <c r="A290" s="55" t="s">
        <v>738</v>
      </c>
      <c r="B290" s="47" t="s">
        <v>739</v>
      </c>
      <c r="E290" s="51">
        <v>1</v>
      </c>
      <c r="F290" s="54">
        <v>0</v>
      </c>
      <c r="G290" s="28" t="s">
        <v>61</v>
      </c>
      <c r="H290" s="28" t="s">
        <v>425</v>
      </c>
      <c r="I290" s="29" t="s">
        <v>59</v>
      </c>
      <c r="J290" s="29" t="s">
        <v>57</v>
      </c>
      <c r="K290" s="29" t="s">
        <v>66</v>
      </c>
      <c r="L290" s="28">
        <f t="shared" si="10"/>
        <v>1</v>
      </c>
      <c r="M290" s="28">
        <f t="shared" si="11"/>
        <v>2.4</v>
      </c>
    </row>
    <row r="291" spans="1:13" x14ac:dyDescent="0.2">
      <c r="A291" s="55" t="s">
        <v>740</v>
      </c>
      <c r="B291" s="48" t="s">
        <v>741</v>
      </c>
      <c r="C291" s="30"/>
      <c r="D291" s="30"/>
      <c r="E291" s="30">
        <v>1</v>
      </c>
      <c r="F291" s="56">
        <v>0</v>
      </c>
      <c r="G291" s="28" t="s">
        <v>61</v>
      </c>
      <c r="H291" s="28" t="s">
        <v>425</v>
      </c>
      <c r="I291" s="29" t="s">
        <v>59</v>
      </c>
      <c r="J291" s="29" t="s">
        <v>57</v>
      </c>
      <c r="K291" s="29" t="s">
        <v>66</v>
      </c>
      <c r="L291" s="28">
        <f t="shared" si="10"/>
        <v>1</v>
      </c>
      <c r="M291" s="28">
        <f t="shared" si="11"/>
        <v>2.4</v>
      </c>
    </row>
    <row r="292" spans="1:13" x14ac:dyDescent="0.2">
      <c r="A292" s="29" t="s">
        <v>742</v>
      </c>
      <c r="B292" s="29" t="s">
        <v>743</v>
      </c>
      <c r="E292" s="30">
        <v>1</v>
      </c>
      <c r="F292" s="30">
        <v>0</v>
      </c>
      <c r="G292" s="28" t="s">
        <v>61</v>
      </c>
      <c r="H292" s="28" t="s">
        <v>425</v>
      </c>
      <c r="I292" s="29" t="s">
        <v>59</v>
      </c>
      <c r="J292" s="29" t="s">
        <v>57</v>
      </c>
      <c r="K292" s="29" t="s">
        <v>66</v>
      </c>
      <c r="L292" s="28">
        <f t="shared" si="10"/>
        <v>1</v>
      </c>
      <c r="M292" s="28">
        <f t="shared" si="11"/>
        <v>2.4</v>
      </c>
    </row>
    <row r="293" spans="1:13" x14ac:dyDescent="0.2">
      <c r="A293" s="55" t="s">
        <v>744</v>
      </c>
      <c r="B293" s="55" t="s">
        <v>745</v>
      </c>
      <c r="C293" s="30"/>
      <c r="D293" s="30"/>
      <c r="E293" s="30">
        <v>1</v>
      </c>
      <c r="F293" s="30">
        <v>0</v>
      </c>
      <c r="G293" s="28" t="s">
        <v>61</v>
      </c>
      <c r="H293" s="28" t="s">
        <v>425</v>
      </c>
      <c r="I293" s="29" t="s">
        <v>59</v>
      </c>
      <c r="J293" s="29" t="s">
        <v>57</v>
      </c>
      <c r="K293" s="29" t="s">
        <v>66</v>
      </c>
      <c r="L293" s="28">
        <f t="shared" si="10"/>
        <v>1</v>
      </c>
      <c r="M293" s="28">
        <f t="shared" si="11"/>
        <v>2.4</v>
      </c>
    </row>
    <row r="294" spans="1:13" x14ac:dyDescent="0.2">
      <c r="A294" s="29" t="s">
        <v>746</v>
      </c>
      <c r="B294" s="29" t="s">
        <v>747</v>
      </c>
      <c r="E294" s="28">
        <v>1</v>
      </c>
      <c r="F294" s="28">
        <v>0</v>
      </c>
      <c r="G294" s="28" t="s">
        <v>61</v>
      </c>
      <c r="H294" s="28" t="s">
        <v>425</v>
      </c>
      <c r="I294" s="29" t="s">
        <v>59</v>
      </c>
      <c r="J294" s="29" t="s">
        <v>57</v>
      </c>
      <c r="K294" s="29" t="s">
        <v>66</v>
      </c>
      <c r="L294" s="28">
        <f t="shared" si="10"/>
        <v>1</v>
      </c>
      <c r="M294" s="28">
        <f t="shared" si="11"/>
        <v>2.4</v>
      </c>
    </row>
    <row r="295" spans="1:13" x14ac:dyDescent="0.2">
      <c r="A295" s="29" t="s">
        <v>748</v>
      </c>
      <c r="B295" s="47" t="s">
        <v>749</v>
      </c>
      <c r="E295" s="28">
        <v>1</v>
      </c>
      <c r="F295" s="28">
        <v>0</v>
      </c>
      <c r="G295" s="28" t="s">
        <v>61</v>
      </c>
      <c r="H295" s="28" t="s">
        <v>425</v>
      </c>
      <c r="I295" s="29" t="s">
        <v>59</v>
      </c>
      <c r="J295" s="29" t="s">
        <v>57</v>
      </c>
      <c r="K295" s="29" t="s">
        <v>66</v>
      </c>
      <c r="L295" s="28">
        <f t="shared" si="10"/>
        <v>1</v>
      </c>
      <c r="M295" s="28">
        <f t="shared" si="11"/>
        <v>2.4</v>
      </c>
    </row>
    <row r="296" spans="1:13" x14ac:dyDescent="0.2">
      <c r="A296" s="55" t="s">
        <v>750</v>
      </c>
      <c r="B296" s="55" t="s">
        <v>751</v>
      </c>
      <c r="C296" s="30"/>
      <c r="D296" s="30"/>
      <c r="E296" s="30">
        <v>1</v>
      </c>
      <c r="F296" s="30">
        <v>0</v>
      </c>
      <c r="G296" s="28" t="s">
        <v>61</v>
      </c>
      <c r="H296" s="28" t="s">
        <v>425</v>
      </c>
      <c r="I296" s="29" t="s">
        <v>59</v>
      </c>
      <c r="J296" s="29" t="s">
        <v>57</v>
      </c>
      <c r="K296" s="29" t="s">
        <v>66</v>
      </c>
      <c r="L296" s="28">
        <f t="shared" si="10"/>
        <v>1</v>
      </c>
      <c r="M296" s="28">
        <f t="shared" si="11"/>
        <v>2.4</v>
      </c>
    </row>
    <row r="297" spans="1:13" x14ac:dyDescent="0.2">
      <c r="A297" s="55" t="s">
        <v>752</v>
      </c>
      <c r="B297" s="55" t="s">
        <v>753</v>
      </c>
      <c r="C297" s="30"/>
      <c r="D297" s="30"/>
      <c r="E297" s="30">
        <v>1</v>
      </c>
      <c r="F297" s="30">
        <v>0</v>
      </c>
      <c r="G297" s="28" t="s">
        <v>61</v>
      </c>
      <c r="H297" s="28" t="s">
        <v>425</v>
      </c>
      <c r="I297" s="29" t="s">
        <v>59</v>
      </c>
      <c r="J297" s="29" t="s">
        <v>57</v>
      </c>
      <c r="K297" s="29" t="s">
        <v>66</v>
      </c>
      <c r="L297" s="28">
        <f t="shared" si="10"/>
        <v>1</v>
      </c>
      <c r="M297" s="28">
        <f t="shared" si="11"/>
        <v>2.4</v>
      </c>
    </row>
    <row r="298" spans="1:13" x14ac:dyDescent="0.2">
      <c r="A298" s="48" t="s">
        <v>754</v>
      </c>
      <c r="B298" s="48" t="s">
        <v>755</v>
      </c>
      <c r="C298" s="49"/>
      <c r="D298" s="49"/>
      <c r="E298" s="30">
        <v>1</v>
      </c>
      <c r="F298" s="30">
        <v>0</v>
      </c>
      <c r="G298" s="28" t="s">
        <v>61</v>
      </c>
      <c r="H298" s="28" t="s">
        <v>425</v>
      </c>
      <c r="I298" s="29" t="s">
        <v>59</v>
      </c>
      <c r="J298" s="29" t="s">
        <v>57</v>
      </c>
      <c r="K298" s="29" t="s">
        <v>66</v>
      </c>
      <c r="L298" s="28">
        <f t="shared" si="10"/>
        <v>1</v>
      </c>
      <c r="M298" s="28">
        <f t="shared" si="11"/>
        <v>2.4</v>
      </c>
    </row>
    <row r="299" spans="1:13" x14ac:dyDescent="0.2">
      <c r="A299" s="48" t="s">
        <v>756</v>
      </c>
      <c r="B299" s="48" t="s">
        <v>757</v>
      </c>
      <c r="C299" s="30"/>
      <c r="D299" s="30"/>
      <c r="E299" s="30">
        <v>1</v>
      </c>
      <c r="F299" s="56">
        <v>0</v>
      </c>
      <c r="G299" s="28" t="s">
        <v>61</v>
      </c>
      <c r="H299" s="28" t="s">
        <v>425</v>
      </c>
      <c r="I299" s="29" t="s">
        <v>59</v>
      </c>
      <c r="J299" s="29" t="s">
        <v>57</v>
      </c>
      <c r="K299" s="29" t="s">
        <v>66</v>
      </c>
      <c r="L299" s="28">
        <f t="shared" si="10"/>
        <v>1</v>
      </c>
      <c r="M299" s="28">
        <f t="shared" si="11"/>
        <v>2.4</v>
      </c>
    </row>
    <row r="300" spans="1:13" x14ac:dyDescent="0.2">
      <c r="A300" s="55" t="s">
        <v>758</v>
      </c>
      <c r="B300" s="55" t="s">
        <v>759</v>
      </c>
      <c r="C300" s="30"/>
      <c r="D300" s="30"/>
      <c r="E300" s="30">
        <v>1</v>
      </c>
      <c r="F300" s="30">
        <v>0</v>
      </c>
      <c r="G300" s="28" t="s">
        <v>61</v>
      </c>
      <c r="H300" s="28" t="s">
        <v>425</v>
      </c>
      <c r="I300" s="29" t="s">
        <v>59</v>
      </c>
      <c r="J300" s="29" t="s">
        <v>57</v>
      </c>
      <c r="K300" s="29" t="s">
        <v>66</v>
      </c>
      <c r="L300" s="28">
        <f t="shared" si="10"/>
        <v>1</v>
      </c>
      <c r="M300" s="28">
        <f t="shared" si="11"/>
        <v>2.4</v>
      </c>
    </row>
    <row r="301" spans="1:13" x14ac:dyDescent="0.2">
      <c r="A301" s="29" t="s">
        <v>760</v>
      </c>
      <c r="B301" s="29" t="s">
        <v>761</v>
      </c>
      <c r="E301" s="28">
        <v>1</v>
      </c>
      <c r="F301" s="28">
        <v>0</v>
      </c>
      <c r="G301" s="28" t="s">
        <v>61</v>
      </c>
      <c r="H301" s="28" t="s">
        <v>425</v>
      </c>
      <c r="I301" s="29" t="s">
        <v>59</v>
      </c>
      <c r="J301" s="29" t="s">
        <v>57</v>
      </c>
      <c r="K301" s="29" t="s">
        <v>66</v>
      </c>
      <c r="L301" s="28">
        <f t="shared" si="10"/>
        <v>1</v>
      </c>
      <c r="M301" s="28">
        <f t="shared" si="11"/>
        <v>2.4</v>
      </c>
    </row>
    <row r="302" spans="1:13" x14ac:dyDescent="0.2">
      <c r="A302" s="48" t="s">
        <v>762</v>
      </c>
      <c r="B302" s="48" t="s">
        <v>763</v>
      </c>
      <c r="C302" s="30"/>
      <c r="D302" s="30"/>
      <c r="E302" s="30">
        <v>1</v>
      </c>
      <c r="F302" s="30">
        <v>0</v>
      </c>
      <c r="G302" s="28" t="s">
        <v>61</v>
      </c>
      <c r="H302" s="28" t="s">
        <v>425</v>
      </c>
      <c r="I302" s="29" t="s">
        <v>59</v>
      </c>
      <c r="J302" s="29" t="s">
        <v>57</v>
      </c>
      <c r="K302" s="29" t="s">
        <v>66</v>
      </c>
      <c r="L302" s="28">
        <f t="shared" si="10"/>
        <v>1</v>
      </c>
      <c r="M302" s="28">
        <f t="shared" si="11"/>
        <v>2.4</v>
      </c>
    </row>
    <row r="303" spans="1:13" x14ac:dyDescent="0.2">
      <c r="A303" s="48" t="s">
        <v>764</v>
      </c>
      <c r="B303" s="48" t="s">
        <v>765</v>
      </c>
      <c r="C303" s="30"/>
      <c r="D303" s="30"/>
      <c r="E303" s="30">
        <v>1</v>
      </c>
      <c r="F303" s="30">
        <v>0</v>
      </c>
      <c r="G303" s="28" t="s">
        <v>61</v>
      </c>
      <c r="H303" s="28" t="s">
        <v>425</v>
      </c>
      <c r="I303" s="29" t="s">
        <v>59</v>
      </c>
      <c r="J303" s="29" t="s">
        <v>57</v>
      </c>
      <c r="K303" s="29" t="s">
        <v>66</v>
      </c>
      <c r="L303" s="28">
        <f t="shared" si="10"/>
        <v>1</v>
      </c>
      <c r="M303" s="28">
        <f t="shared" si="11"/>
        <v>2.4</v>
      </c>
    </row>
    <row r="304" spans="1:13" x14ac:dyDescent="0.2">
      <c r="A304" s="55" t="s">
        <v>766</v>
      </c>
      <c r="B304" s="55" t="s">
        <v>767</v>
      </c>
      <c r="C304" s="30"/>
      <c r="D304" s="30"/>
      <c r="E304" s="30">
        <v>1</v>
      </c>
      <c r="F304" s="30">
        <v>0</v>
      </c>
      <c r="G304" s="28" t="s">
        <v>61</v>
      </c>
      <c r="H304" s="28" t="s">
        <v>425</v>
      </c>
      <c r="I304" s="29" t="s">
        <v>59</v>
      </c>
      <c r="J304" s="29" t="s">
        <v>57</v>
      </c>
      <c r="K304" s="29" t="s">
        <v>66</v>
      </c>
      <c r="L304" s="28">
        <f t="shared" si="10"/>
        <v>1</v>
      </c>
      <c r="M304" s="28">
        <f t="shared" si="11"/>
        <v>2.4</v>
      </c>
    </row>
    <row r="305" spans="1:13" x14ac:dyDescent="0.2">
      <c r="A305" s="29" t="s">
        <v>768</v>
      </c>
      <c r="B305" s="29" t="s">
        <v>769</v>
      </c>
      <c r="E305" s="28">
        <v>1</v>
      </c>
      <c r="F305" s="28">
        <v>0</v>
      </c>
      <c r="G305" s="28" t="s">
        <v>61</v>
      </c>
      <c r="H305" s="28" t="s">
        <v>425</v>
      </c>
      <c r="I305" s="29" t="s">
        <v>59</v>
      </c>
      <c r="J305" s="29" t="s">
        <v>57</v>
      </c>
      <c r="K305" s="29" t="s">
        <v>66</v>
      </c>
      <c r="L305" s="28">
        <f t="shared" si="10"/>
        <v>1</v>
      </c>
      <c r="M305" s="28">
        <f t="shared" si="11"/>
        <v>2.4</v>
      </c>
    </row>
    <row r="306" spans="1:13" x14ac:dyDescent="0.2">
      <c r="A306" s="29" t="s">
        <v>770</v>
      </c>
      <c r="B306" s="29" t="s">
        <v>771</v>
      </c>
      <c r="E306" s="28">
        <v>1</v>
      </c>
      <c r="F306" s="28">
        <v>0</v>
      </c>
      <c r="G306" s="28" t="s">
        <v>61</v>
      </c>
      <c r="H306" s="28" t="s">
        <v>425</v>
      </c>
      <c r="I306" s="29" t="s">
        <v>59</v>
      </c>
      <c r="J306" s="29" t="s">
        <v>57</v>
      </c>
      <c r="K306" s="29" t="s">
        <v>66</v>
      </c>
      <c r="L306" s="28">
        <f t="shared" si="10"/>
        <v>1</v>
      </c>
      <c r="M306" s="28">
        <f t="shared" si="11"/>
        <v>2.4</v>
      </c>
    </row>
    <row r="307" spans="1:13" x14ac:dyDescent="0.2">
      <c r="A307" s="29" t="s">
        <v>772</v>
      </c>
      <c r="B307" s="29" t="s">
        <v>773</v>
      </c>
      <c r="C307" s="28" t="s">
        <v>774</v>
      </c>
      <c r="E307" s="28">
        <v>1</v>
      </c>
      <c r="F307" s="28">
        <v>-1</v>
      </c>
      <c r="G307" s="28" t="s">
        <v>61</v>
      </c>
      <c r="H307" s="28" t="s">
        <v>425</v>
      </c>
      <c r="I307" s="29" t="s">
        <v>59</v>
      </c>
      <c r="J307" s="29" t="s">
        <v>57</v>
      </c>
      <c r="K307" s="29" t="s">
        <v>66</v>
      </c>
      <c r="L307" s="28">
        <f t="shared" si="10"/>
        <v>1</v>
      </c>
      <c r="M307" s="28">
        <f t="shared" si="11"/>
        <v>2.4</v>
      </c>
    </row>
    <row r="308" spans="1:13" x14ac:dyDescent="0.2">
      <c r="A308" s="55" t="s">
        <v>775</v>
      </c>
      <c r="B308" s="55" t="s">
        <v>776</v>
      </c>
      <c r="C308" s="30"/>
      <c r="D308" s="30"/>
      <c r="E308" s="30">
        <v>1</v>
      </c>
      <c r="F308" s="30">
        <v>0</v>
      </c>
      <c r="G308" s="28" t="s">
        <v>61</v>
      </c>
      <c r="H308" s="28" t="s">
        <v>425</v>
      </c>
      <c r="I308" s="29" t="s">
        <v>59</v>
      </c>
      <c r="J308" s="29" t="s">
        <v>57</v>
      </c>
      <c r="K308" s="29" t="s">
        <v>66</v>
      </c>
      <c r="L308" s="28">
        <f t="shared" si="10"/>
        <v>1</v>
      </c>
      <c r="M308" s="28">
        <f t="shared" si="11"/>
        <v>2.4</v>
      </c>
    </row>
    <row r="309" spans="1:13" x14ac:dyDescent="0.2">
      <c r="A309" s="55" t="s">
        <v>777</v>
      </c>
      <c r="B309" s="55" t="s">
        <v>778</v>
      </c>
      <c r="C309" s="30"/>
      <c r="D309" s="30"/>
      <c r="E309" s="30">
        <v>1</v>
      </c>
      <c r="F309" s="30">
        <v>0</v>
      </c>
      <c r="G309" s="28" t="s">
        <v>61</v>
      </c>
      <c r="H309" s="28" t="s">
        <v>425</v>
      </c>
      <c r="I309" s="29" t="s">
        <v>59</v>
      </c>
      <c r="J309" s="29" t="s">
        <v>57</v>
      </c>
      <c r="K309" s="29" t="s">
        <v>66</v>
      </c>
      <c r="L309" s="28">
        <f t="shared" si="10"/>
        <v>1</v>
      </c>
      <c r="M309" s="28">
        <f t="shared" si="11"/>
        <v>2.4</v>
      </c>
    </row>
    <row r="310" spans="1:13" x14ac:dyDescent="0.2">
      <c r="A310" s="29" t="s">
        <v>779</v>
      </c>
      <c r="B310" s="29" t="s">
        <v>780</v>
      </c>
      <c r="E310" s="28">
        <v>2</v>
      </c>
      <c r="F310" s="28">
        <v>0</v>
      </c>
      <c r="G310" s="28" t="s">
        <v>61</v>
      </c>
      <c r="H310" s="28" t="s">
        <v>425</v>
      </c>
      <c r="I310" s="29" t="s">
        <v>59</v>
      </c>
      <c r="J310" s="29" t="s">
        <v>57</v>
      </c>
      <c r="K310" s="29" t="s">
        <v>66</v>
      </c>
      <c r="L310" s="28">
        <f t="shared" si="10"/>
        <v>2</v>
      </c>
      <c r="M310" s="28">
        <f t="shared" si="11"/>
        <v>4.8</v>
      </c>
    </row>
    <row r="311" spans="1:13" x14ac:dyDescent="0.2">
      <c r="A311" s="29" t="s">
        <v>781</v>
      </c>
      <c r="B311" s="29" t="s">
        <v>782</v>
      </c>
      <c r="E311" s="28">
        <v>1</v>
      </c>
      <c r="F311" s="28">
        <v>0</v>
      </c>
      <c r="G311" s="28" t="s">
        <v>61</v>
      </c>
      <c r="H311" s="28" t="s">
        <v>425</v>
      </c>
      <c r="I311" s="29" t="s">
        <v>59</v>
      </c>
      <c r="J311" s="29" t="s">
        <v>57</v>
      </c>
      <c r="K311" s="29" t="s">
        <v>66</v>
      </c>
      <c r="L311" s="28">
        <f t="shared" si="10"/>
        <v>1</v>
      </c>
      <c r="M311" s="28">
        <f t="shared" si="11"/>
        <v>2.4</v>
      </c>
    </row>
    <row r="312" spans="1:13" x14ac:dyDescent="0.2">
      <c r="A312" s="55" t="s">
        <v>783</v>
      </c>
      <c r="B312" s="48" t="s">
        <v>784</v>
      </c>
      <c r="C312" s="30"/>
      <c r="D312" s="30"/>
      <c r="E312" s="30">
        <v>1</v>
      </c>
      <c r="F312" s="30">
        <v>0</v>
      </c>
      <c r="G312" s="28" t="s">
        <v>61</v>
      </c>
      <c r="H312" s="28" t="s">
        <v>425</v>
      </c>
      <c r="I312" s="29" t="s">
        <v>59</v>
      </c>
      <c r="J312" s="29" t="s">
        <v>57</v>
      </c>
      <c r="K312" s="29" t="s">
        <v>66</v>
      </c>
      <c r="L312" s="28">
        <f t="shared" si="10"/>
        <v>1</v>
      </c>
      <c r="M312" s="28">
        <f t="shared" si="11"/>
        <v>2.4</v>
      </c>
    </row>
    <row r="313" spans="1:13" x14ac:dyDescent="0.2">
      <c r="A313" s="55" t="s">
        <v>785</v>
      </c>
      <c r="B313" s="48" t="s">
        <v>786</v>
      </c>
      <c r="C313" s="30"/>
      <c r="D313" s="30"/>
      <c r="E313" s="30">
        <v>1</v>
      </c>
      <c r="F313" s="30">
        <v>0</v>
      </c>
      <c r="G313" s="28" t="s">
        <v>61</v>
      </c>
      <c r="H313" s="28" t="s">
        <v>425</v>
      </c>
      <c r="I313" s="29" t="s">
        <v>59</v>
      </c>
      <c r="J313" s="29" t="s">
        <v>57</v>
      </c>
      <c r="K313" s="29" t="s">
        <v>66</v>
      </c>
      <c r="L313" s="28">
        <f t="shared" si="10"/>
        <v>1</v>
      </c>
      <c r="M313" s="28">
        <f t="shared" si="11"/>
        <v>2.4</v>
      </c>
    </row>
    <row r="314" spans="1:13" x14ac:dyDescent="0.2">
      <c r="A314" s="55" t="s">
        <v>787</v>
      </c>
      <c r="B314" s="55" t="s">
        <v>788</v>
      </c>
      <c r="C314" s="30"/>
      <c r="D314" s="30"/>
      <c r="E314" s="30">
        <v>1</v>
      </c>
      <c r="F314" s="30">
        <v>0</v>
      </c>
      <c r="G314" s="28" t="s">
        <v>61</v>
      </c>
      <c r="H314" s="28" t="s">
        <v>425</v>
      </c>
      <c r="I314" s="29" t="s">
        <v>59</v>
      </c>
      <c r="J314" s="29" t="s">
        <v>57</v>
      </c>
      <c r="K314" s="29" t="s">
        <v>66</v>
      </c>
      <c r="L314" s="28">
        <f t="shared" si="10"/>
        <v>1</v>
      </c>
      <c r="M314" s="28">
        <f t="shared" si="11"/>
        <v>2.4</v>
      </c>
    </row>
    <row r="315" spans="1:13" x14ac:dyDescent="0.2">
      <c r="A315" s="29" t="s">
        <v>789</v>
      </c>
      <c r="B315" s="29" t="s">
        <v>790</v>
      </c>
      <c r="E315" s="28">
        <v>1</v>
      </c>
      <c r="F315" s="28">
        <v>0</v>
      </c>
      <c r="G315" s="28" t="s">
        <v>61</v>
      </c>
      <c r="H315" s="28" t="s">
        <v>425</v>
      </c>
      <c r="I315" s="29" t="s">
        <v>59</v>
      </c>
      <c r="J315" s="29" t="s">
        <v>57</v>
      </c>
      <c r="K315" s="29" t="s">
        <v>66</v>
      </c>
      <c r="L315" s="28">
        <f t="shared" si="10"/>
        <v>1</v>
      </c>
      <c r="M315" s="28">
        <f t="shared" si="11"/>
        <v>2.4</v>
      </c>
    </row>
    <row r="316" spans="1:13" x14ac:dyDescent="0.2">
      <c r="A316" s="55" t="s">
        <v>791</v>
      </c>
      <c r="B316" s="55" t="s">
        <v>792</v>
      </c>
      <c r="C316" s="30"/>
      <c r="D316" s="30"/>
      <c r="E316" s="30">
        <v>1</v>
      </c>
      <c r="F316" s="30">
        <v>0</v>
      </c>
      <c r="G316" s="28" t="s">
        <v>61</v>
      </c>
      <c r="H316" s="28" t="s">
        <v>425</v>
      </c>
      <c r="I316" s="29" t="s">
        <v>59</v>
      </c>
      <c r="J316" s="29" t="s">
        <v>57</v>
      </c>
      <c r="K316" s="29" t="s">
        <v>66</v>
      </c>
      <c r="L316" s="28">
        <f t="shared" si="10"/>
        <v>1</v>
      </c>
      <c r="M316" s="28">
        <f t="shared" si="11"/>
        <v>2.4</v>
      </c>
    </row>
    <row r="317" spans="1:13" x14ac:dyDescent="0.2">
      <c r="A317" s="48" t="s">
        <v>793</v>
      </c>
      <c r="B317" s="55" t="s">
        <v>794</v>
      </c>
      <c r="C317" s="49"/>
      <c r="D317" s="49"/>
      <c r="E317" s="30">
        <v>1</v>
      </c>
      <c r="F317" s="49">
        <v>0</v>
      </c>
      <c r="G317" s="28" t="s">
        <v>61</v>
      </c>
      <c r="H317" s="28" t="s">
        <v>425</v>
      </c>
      <c r="I317" s="29" t="s">
        <v>59</v>
      </c>
      <c r="J317" s="29" t="s">
        <v>57</v>
      </c>
      <c r="K317" s="29" t="s">
        <v>66</v>
      </c>
      <c r="L317" s="28">
        <f t="shared" si="10"/>
        <v>1</v>
      </c>
      <c r="M317" s="28">
        <f t="shared" si="11"/>
        <v>2.4</v>
      </c>
    </row>
    <row r="318" spans="1:13" x14ac:dyDescent="0.2">
      <c r="A318" s="55" t="s">
        <v>795</v>
      </c>
      <c r="B318" s="48" t="s">
        <v>796</v>
      </c>
      <c r="C318" s="30"/>
      <c r="D318" s="30"/>
      <c r="E318" s="30">
        <v>1</v>
      </c>
      <c r="F318" s="30">
        <v>0</v>
      </c>
      <c r="G318" s="28" t="s">
        <v>61</v>
      </c>
      <c r="H318" s="28" t="s">
        <v>425</v>
      </c>
      <c r="I318" s="29" t="s">
        <v>59</v>
      </c>
      <c r="J318" s="29" t="s">
        <v>57</v>
      </c>
      <c r="K318" s="29" t="s">
        <v>66</v>
      </c>
      <c r="L318" s="28">
        <f t="shared" si="10"/>
        <v>1</v>
      </c>
      <c r="M318" s="28">
        <f t="shared" si="11"/>
        <v>2.4</v>
      </c>
    </row>
    <row r="319" spans="1:13" x14ac:dyDescent="0.2">
      <c r="A319" s="48" t="s">
        <v>797</v>
      </c>
      <c r="B319" s="48" t="s">
        <v>798</v>
      </c>
      <c r="C319" s="30"/>
      <c r="D319" s="30"/>
      <c r="E319" s="49">
        <v>1</v>
      </c>
      <c r="F319" s="49">
        <v>0</v>
      </c>
      <c r="G319" s="28" t="s">
        <v>61</v>
      </c>
      <c r="H319" s="28" t="s">
        <v>425</v>
      </c>
      <c r="I319" s="29" t="s">
        <v>59</v>
      </c>
      <c r="J319" s="29" t="s">
        <v>57</v>
      </c>
      <c r="K319" s="29" t="s">
        <v>66</v>
      </c>
      <c r="L319" s="28">
        <f t="shared" si="10"/>
        <v>1</v>
      </c>
      <c r="M319" s="28">
        <f t="shared" si="11"/>
        <v>2.4</v>
      </c>
    </row>
    <row r="320" spans="1:13" x14ac:dyDescent="0.2">
      <c r="A320" s="55" t="s">
        <v>799</v>
      </c>
      <c r="B320" s="55" t="s">
        <v>800</v>
      </c>
      <c r="C320" s="30"/>
      <c r="D320" s="30"/>
      <c r="E320" s="30">
        <v>1</v>
      </c>
      <c r="F320" s="30">
        <v>0</v>
      </c>
      <c r="G320" s="28" t="s">
        <v>61</v>
      </c>
      <c r="H320" s="28" t="s">
        <v>425</v>
      </c>
      <c r="I320" s="29" t="s">
        <v>59</v>
      </c>
      <c r="J320" s="29" t="s">
        <v>57</v>
      </c>
      <c r="K320" s="29" t="s">
        <v>66</v>
      </c>
      <c r="L320" s="28">
        <f t="shared" si="10"/>
        <v>1</v>
      </c>
      <c r="M320" s="28">
        <f t="shared" si="11"/>
        <v>2.4</v>
      </c>
    </row>
    <row r="321" spans="1:13" x14ac:dyDescent="0.2">
      <c r="A321" s="55" t="s">
        <v>801</v>
      </c>
      <c r="B321" s="55" t="s">
        <v>802</v>
      </c>
      <c r="C321" s="30"/>
      <c r="D321" s="30"/>
      <c r="E321" s="30">
        <v>1</v>
      </c>
      <c r="F321" s="30">
        <v>0</v>
      </c>
      <c r="G321" s="28" t="s">
        <v>61</v>
      </c>
      <c r="H321" s="28" t="s">
        <v>425</v>
      </c>
      <c r="I321" s="29" t="s">
        <v>59</v>
      </c>
      <c r="J321" s="29" t="s">
        <v>57</v>
      </c>
      <c r="K321" s="29" t="s">
        <v>66</v>
      </c>
      <c r="L321" s="28">
        <f t="shared" si="10"/>
        <v>1</v>
      </c>
      <c r="M321" s="28">
        <f t="shared" si="11"/>
        <v>2.4</v>
      </c>
    </row>
    <row r="322" spans="1:13" x14ac:dyDescent="0.2">
      <c r="A322" s="48" t="s">
        <v>803</v>
      </c>
      <c r="B322" s="48" t="s">
        <v>804</v>
      </c>
      <c r="C322" s="49"/>
      <c r="D322" s="49"/>
      <c r="E322" s="49">
        <v>1</v>
      </c>
      <c r="F322" s="49">
        <v>0</v>
      </c>
      <c r="G322" s="28" t="s">
        <v>61</v>
      </c>
      <c r="H322" s="28" t="s">
        <v>425</v>
      </c>
      <c r="I322" s="29" t="s">
        <v>59</v>
      </c>
      <c r="J322" s="29" t="s">
        <v>57</v>
      </c>
      <c r="K322" s="29" t="s">
        <v>66</v>
      </c>
      <c r="L322" s="28">
        <f t="shared" si="10"/>
        <v>1</v>
      </c>
      <c r="M322" s="28">
        <f t="shared" si="11"/>
        <v>2.4</v>
      </c>
    </row>
    <row r="323" spans="1:13" x14ac:dyDescent="0.2">
      <c r="A323" s="55" t="s">
        <v>805</v>
      </c>
      <c r="B323" s="55" t="s">
        <v>806</v>
      </c>
      <c r="C323" s="30"/>
      <c r="D323" s="30"/>
      <c r="E323" s="30">
        <v>1</v>
      </c>
      <c r="F323" s="30">
        <v>0</v>
      </c>
      <c r="G323" s="28" t="s">
        <v>61</v>
      </c>
      <c r="H323" s="28" t="s">
        <v>425</v>
      </c>
      <c r="I323" s="29" t="s">
        <v>59</v>
      </c>
      <c r="J323" s="29" t="s">
        <v>57</v>
      </c>
      <c r="K323" s="29" t="s">
        <v>66</v>
      </c>
      <c r="L323" s="28">
        <f t="shared" si="10"/>
        <v>1</v>
      </c>
      <c r="M323" s="28">
        <f t="shared" si="11"/>
        <v>2.4</v>
      </c>
    </row>
    <row r="324" spans="1:13" x14ac:dyDescent="0.2">
      <c r="A324" s="55" t="s">
        <v>807</v>
      </c>
      <c r="B324" s="48" t="s">
        <v>808</v>
      </c>
      <c r="C324" s="30"/>
      <c r="D324" s="30"/>
      <c r="E324" s="30">
        <v>1</v>
      </c>
      <c r="F324" s="30">
        <v>0</v>
      </c>
      <c r="G324" s="28" t="s">
        <v>61</v>
      </c>
      <c r="H324" s="28" t="s">
        <v>425</v>
      </c>
      <c r="I324" s="29" t="s">
        <v>59</v>
      </c>
      <c r="J324" s="29" t="s">
        <v>57</v>
      </c>
      <c r="K324" s="29" t="s">
        <v>66</v>
      </c>
      <c r="L324" s="28">
        <f t="shared" si="10"/>
        <v>1</v>
      </c>
      <c r="M324" s="28">
        <f t="shared" si="11"/>
        <v>2.4</v>
      </c>
    </row>
    <row r="325" spans="1:13" x14ac:dyDescent="0.2">
      <c r="A325" s="55" t="s">
        <v>809</v>
      </c>
      <c r="B325" s="55" t="s">
        <v>810</v>
      </c>
      <c r="C325" s="30"/>
      <c r="D325" s="30"/>
      <c r="E325" s="30">
        <v>1</v>
      </c>
      <c r="F325" s="30">
        <v>0</v>
      </c>
      <c r="G325" s="28" t="s">
        <v>61</v>
      </c>
      <c r="H325" s="28" t="s">
        <v>425</v>
      </c>
      <c r="I325" s="29" t="s">
        <v>59</v>
      </c>
      <c r="J325" s="29" t="s">
        <v>57</v>
      </c>
      <c r="K325" s="29" t="s">
        <v>66</v>
      </c>
      <c r="L325" s="28">
        <f t="shared" si="10"/>
        <v>1</v>
      </c>
      <c r="M325" s="28">
        <f t="shared" si="11"/>
        <v>2.4</v>
      </c>
    </row>
    <row r="326" spans="1:13" x14ac:dyDescent="0.2">
      <c r="A326" s="29" t="s">
        <v>811</v>
      </c>
      <c r="B326" s="29" t="s">
        <v>812</v>
      </c>
      <c r="E326" s="28">
        <v>1</v>
      </c>
      <c r="F326" s="28">
        <v>0</v>
      </c>
      <c r="G326" s="28" t="s">
        <v>61</v>
      </c>
      <c r="H326" s="28" t="s">
        <v>425</v>
      </c>
      <c r="I326" s="29" t="s">
        <v>59</v>
      </c>
      <c r="J326" s="29" t="s">
        <v>57</v>
      </c>
      <c r="K326" s="29" t="s">
        <v>66</v>
      </c>
      <c r="L326" s="28">
        <f t="shared" si="10"/>
        <v>1</v>
      </c>
      <c r="M326" s="28">
        <f t="shared" si="11"/>
        <v>2.4</v>
      </c>
    </row>
    <row r="327" spans="1:13" x14ac:dyDescent="0.2">
      <c r="A327" s="52" t="s">
        <v>813</v>
      </c>
      <c r="B327" s="52" t="s">
        <v>814</v>
      </c>
      <c r="C327" s="53"/>
      <c r="D327" s="53"/>
      <c r="E327" s="51">
        <v>1</v>
      </c>
      <c r="F327" s="51">
        <v>0</v>
      </c>
      <c r="G327" s="28" t="s">
        <v>61</v>
      </c>
      <c r="H327" s="28" t="s">
        <v>425</v>
      </c>
      <c r="I327" s="29" t="s">
        <v>59</v>
      </c>
      <c r="J327" s="29" t="s">
        <v>57</v>
      </c>
      <c r="K327" s="29" t="s">
        <v>66</v>
      </c>
      <c r="L327" s="28">
        <f t="shared" si="10"/>
        <v>1</v>
      </c>
      <c r="M327" s="28">
        <f t="shared" si="11"/>
        <v>2.4</v>
      </c>
    </row>
    <row r="328" spans="1:13" x14ac:dyDescent="0.2">
      <c r="A328" s="55" t="s">
        <v>815</v>
      </c>
      <c r="B328" s="55" t="s">
        <v>816</v>
      </c>
      <c r="C328" s="30"/>
      <c r="D328" s="30"/>
      <c r="E328" s="30">
        <v>1</v>
      </c>
      <c r="F328" s="30">
        <v>0</v>
      </c>
      <c r="G328" s="28" t="s">
        <v>61</v>
      </c>
      <c r="H328" s="28" t="s">
        <v>425</v>
      </c>
      <c r="I328" s="29" t="s">
        <v>59</v>
      </c>
      <c r="J328" s="29" t="s">
        <v>57</v>
      </c>
      <c r="K328" s="29" t="s">
        <v>66</v>
      </c>
      <c r="L328" s="28">
        <f t="shared" si="10"/>
        <v>1</v>
      </c>
      <c r="M328" s="28">
        <f t="shared" si="11"/>
        <v>2.4</v>
      </c>
    </row>
    <row r="329" spans="1:13" x14ac:dyDescent="0.2">
      <c r="A329" s="29" t="s">
        <v>817</v>
      </c>
      <c r="B329" s="29" t="s">
        <v>818</v>
      </c>
      <c r="E329" s="28">
        <v>2</v>
      </c>
      <c r="F329" s="28">
        <v>0</v>
      </c>
      <c r="G329" s="28" t="s">
        <v>61</v>
      </c>
      <c r="H329" s="28" t="s">
        <v>425</v>
      </c>
      <c r="I329" s="29" t="s">
        <v>59</v>
      </c>
      <c r="J329" s="29" t="s">
        <v>57</v>
      </c>
      <c r="K329" s="29" t="s">
        <v>66</v>
      </c>
      <c r="L329" s="28">
        <f t="shared" si="10"/>
        <v>2</v>
      </c>
      <c r="M329" s="28">
        <f t="shared" si="11"/>
        <v>4.8</v>
      </c>
    </row>
    <row r="330" spans="1:13" x14ac:dyDescent="0.2">
      <c r="A330" s="55" t="s">
        <v>819</v>
      </c>
      <c r="B330" s="55" t="s">
        <v>820</v>
      </c>
      <c r="C330" s="30"/>
      <c r="D330" s="30"/>
      <c r="E330" s="30">
        <v>1</v>
      </c>
      <c r="F330" s="30">
        <v>0</v>
      </c>
      <c r="G330" s="28" t="s">
        <v>61</v>
      </c>
      <c r="H330" s="28" t="s">
        <v>425</v>
      </c>
      <c r="I330" s="29" t="s">
        <v>59</v>
      </c>
      <c r="J330" s="29" t="s">
        <v>57</v>
      </c>
      <c r="K330" s="29" t="s">
        <v>66</v>
      </c>
      <c r="L330" s="28">
        <f t="shared" si="10"/>
        <v>1</v>
      </c>
      <c r="M330" s="28">
        <f t="shared" si="11"/>
        <v>2.4</v>
      </c>
    </row>
    <row r="331" spans="1:13" x14ac:dyDescent="0.2">
      <c r="A331" s="55" t="s">
        <v>821</v>
      </c>
      <c r="B331" s="48" t="s">
        <v>822</v>
      </c>
      <c r="C331" s="30"/>
      <c r="D331" s="30"/>
      <c r="E331" s="30">
        <v>1</v>
      </c>
      <c r="F331" s="30">
        <v>0</v>
      </c>
      <c r="G331" s="28" t="s">
        <v>61</v>
      </c>
      <c r="H331" s="28" t="s">
        <v>425</v>
      </c>
      <c r="I331" s="29" t="s">
        <v>59</v>
      </c>
      <c r="J331" s="29" t="s">
        <v>57</v>
      </c>
      <c r="K331" s="29" t="s">
        <v>66</v>
      </c>
      <c r="L331" s="28">
        <f t="shared" si="10"/>
        <v>1</v>
      </c>
      <c r="M331" s="28">
        <f t="shared" si="11"/>
        <v>2.4</v>
      </c>
    </row>
    <row r="332" spans="1:13" x14ac:dyDescent="0.2">
      <c r="A332" s="29" t="s">
        <v>823</v>
      </c>
      <c r="B332" s="29" t="s">
        <v>824</v>
      </c>
      <c r="E332" s="28">
        <v>1</v>
      </c>
      <c r="F332" s="28">
        <v>0</v>
      </c>
      <c r="G332" s="28" t="s">
        <v>61</v>
      </c>
      <c r="H332" s="28" t="s">
        <v>425</v>
      </c>
      <c r="I332" s="29" t="s">
        <v>59</v>
      </c>
      <c r="J332" s="29" t="s">
        <v>57</v>
      </c>
      <c r="K332" s="29" t="s">
        <v>66</v>
      </c>
      <c r="L332" s="28">
        <f t="shared" si="10"/>
        <v>1</v>
      </c>
      <c r="M332" s="28">
        <f t="shared" si="11"/>
        <v>2.4</v>
      </c>
    </row>
    <row r="333" spans="1:13" x14ac:dyDescent="0.2">
      <c r="A333" s="55" t="s">
        <v>825</v>
      </c>
      <c r="B333" s="55" t="s">
        <v>826</v>
      </c>
      <c r="C333" s="30"/>
      <c r="D333" s="30"/>
      <c r="E333" s="30">
        <v>1</v>
      </c>
      <c r="F333" s="30">
        <v>0</v>
      </c>
      <c r="G333" s="28" t="s">
        <v>61</v>
      </c>
      <c r="H333" s="28" t="s">
        <v>425</v>
      </c>
      <c r="I333" s="29" t="s">
        <v>59</v>
      </c>
      <c r="J333" s="29" t="s">
        <v>57</v>
      </c>
      <c r="K333" s="29" t="s">
        <v>66</v>
      </c>
      <c r="L333" s="28">
        <f t="shared" si="10"/>
        <v>1</v>
      </c>
      <c r="M333" s="28">
        <f t="shared" si="11"/>
        <v>2.4</v>
      </c>
    </row>
    <row r="334" spans="1:13" x14ac:dyDescent="0.2">
      <c r="A334" s="29" t="s">
        <v>827</v>
      </c>
      <c r="B334" s="29" t="s">
        <v>828</v>
      </c>
      <c r="E334" s="28">
        <v>1</v>
      </c>
      <c r="F334" s="28">
        <v>0</v>
      </c>
      <c r="G334" s="28" t="s">
        <v>61</v>
      </c>
      <c r="H334" s="28" t="s">
        <v>425</v>
      </c>
      <c r="I334" s="29" t="s">
        <v>59</v>
      </c>
      <c r="J334" s="29" t="s">
        <v>57</v>
      </c>
      <c r="K334" s="29" t="s">
        <v>66</v>
      </c>
      <c r="L334" s="28">
        <f t="shared" si="10"/>
        <v>1</v>
      </c>
      <c r="M334" s="28">
        <f t="shared" si="11"/>
        <v>2.4</v>
      </c>
    </row>
    <row r="335" spans="1:13" x14ac:dyDescent="0.2">
      <c r="A335" s="48" t="s">
        <v>829</v>
      </c>
      <c r="B335" s="48" t="s">
        <v>830</v>
      </c>
      <c r="C335" s="49"/>
      <c r="D335" s="49"/>
      <c r="E335" s="49">
        <v>1</v>
      </c>
      <c r="F335" s="49">
        <v>0</v>
      </c>
      <c r="G335" s="28" t="s">
        <v>61</v>
      </c>
      <c r="H335" s="28" t="s">
        <v>425</v>
      </c>
      <c r="I335" s="29" t="s">
        <v>59</v>
      </c>
      <c r="J335" s="29" t="s">
        <v>57</v>
      </c>
      <c r="K335" s="29" t="s">
        <v>66</v>
      </c>
      <c r="L335" s="28">
        <f t="shared" si="10"/>
        <v>1</v>
      </c>
      <c r="M335" s="28">
        <f t="shared" si="11"/>
        <v>2.4</v>
      </c>
    </row>
    <row r="336" spans="1:13" x14ac:dyDescent="0.2">
      <c r="A336" s="48" t="s">
        <v>831</v>
      </c>
      <c r="B336" s="55" t="s">
        <v>832</v>
      </c>
      <c r="C336" s="30" t="s">
        <v>833</v>
      </c>
      <c r="D336" s="30"/>
      <c r="E336" s="30">
        <v>1</v>
      </c>
      <c r="F336" s="30">
        <v>0</v>
      </c>
      <c r="G336" s="28" t="s">
        <v>61</v>
      </c>
      <c r="H336" s="28" t="s">
        <v>425</v>
      </c>
      <c r="I336" s="29" t="s">
        <v>59</v>
      </c>
      <c r="J336" s="29" t="s">
        <v>57</v>
      </c>
      <c r="K336" s="29" t="s">
        <v>66</v>
      </c>
      <c r="L336" s="28">
        <f t="shared" si="10"/>
        <v>1</v>
      </c>
      <c r="M336" s="28">
        <f t="shared" si="11"/>
        <v>2.4</v>
      </c>
    </row>
    <row r="337" spans="1:13" x14ac:dyDescent="0.2">
      <c r="A337" s="48" t="s">
        <v>834</v>
      </c>
      <c r="B337" s="48" t="s">
        <v>835</v>
      </c>
      <c r="C337" s="30"/>
      <c r="D337" s="30"/>
      <c r="E337" s="30">
        <v>1</v>
      </c>
      <c r="F337" s="30">
        <v>0</v>
      </c>
      <c r="G337" s="28" t="s">
        <v>61</v>
      </c>
      <c r="H337" s="28" t="s">
        <v>425</v>
      </c>
      <c r="I337" s="29" t="s">
        <v>59</v>
      </c>
      <c r="J337" s="29" t="s">
        <v>57</v>
      </c>
      <c r="K337" s="29" t="s">
        <v>66</v>
      </c>
      <c r="L337" s="28">
        <f t="shared" si="10"/>
        <v>1</v>
      </c>
      <c r="M337" s="28">
        <f t="shared" si="11"/>
        <v>2.4</v>
      </c>
    </row>
    <row r="338" spans="1:13" x14ac:dyDescent="0.2">
      <c r="A338" s="55" t="s">
        <v>836</v>
      </c>
      <c r="B338" s="47" t="s">
        <v>837</v>
      </c>
      <c r="E338" s="30">
        <v>1</v>
      </c>
      <c r="F338" s="30">
        <v>0</v>
      </c>
      <c r="G338" s="28" t="s">
        <v>61</v>
      </c>
      <c r="H338" s="28" t="s">
        <v>425</v>
      </c>
      <c r="I338" s="29" t="s">
        <v>59</v>
      </c>
      <c r="J338" s="29" t="s">
        <v>57</v>
      </c>
      <c r="K338" s="29" t="s">
        <v>66</v>
      </c>
      <c r="L338" s="28">
        <f t="shared" si="10"/>
        <v>1</v>
      </c>
      <c r="M338" s="28">
        <f t="shared" si="11"/>
        <v>2.4</v>
      </c>
    </row>
    <row r="339" spans="1:13" x14ac:dyDescent="0.2">
      <c r="A339" s="55" t="s">
        <v>838</v>
      </c>
      <c r="B339" s="47" t="s">
        <v>839</v>
      </c>
      <c r="E339" s="28">
        <v>1</v>
      </c>
      <c r="F339" s="28">
        <v>0</v>
      </c>
      <c r="G339" s="28" t="s">
        <v>61</v>
      </c>
      <c r="H339" s="28" t="s">
        <v>425</v>
      </c>
      <c r="I339" s="29" t="s">
        <v>59</v>
      </c>
      <c r="J339" s="29" t="s">
        <v>57</v>
      </c>
      <c r="K339" s="29" t="s">
        <v>66</v>
      </c>
      <c r="L339" s="28">
        <f t="shared" si="10"/>
        <v>1</v>
      </c>
      <c r="M339" s="28">
        <f t="shared" si="11"/>
        <v>2.4</v>
      </c>
    </row>
    <row r="340" spans="1:13" x14ac:dyDescent="0.2">
      <c r="A340" s="48" t="s">
        <v>840</v>
      </c>
      <c r="B340" s="55" t="s">
        <v>841</v>
      </c>
      <c r="C340" s="30"/>
      <c r="D340" s="30"/>
      <c r="E340" s="30">
        <v>1</v>
      </c>
      <c r="F340" s="30">
        <v>0</v>
      </c>
      <c r="G340" s="28" t="s">
        <v>61</v>
      </c>
      <c r="H340" s="28" t="s">
        <v>425</v>
      </c>
      <c r="I340" s="29" t="s">
        <v>59</v>
      </c>
      <c r="J340" s="29" t="s">
        <v>57</v>
      </c>
      <c r="K340" s="29" t="s">
        <v>66</v>
      </c>
      <c r="L340" s="28">
        <f t="shared" si="10"/>
        <v>1</v>
      </c>
      <c r="M340" s="28">
        <f t="shared" si="11"/>
        <v>2.4</v>
      </c>
    </row>
    <row r="341" spans="1:13" x14ac:dyDescent="0.2">
      <c r="A341" s="55" t="s">
        <v>842</v>
      </c>
      <c r="B341" s="55" t="s">
        <v>843</v>
      </c>
      <c r="C341" s="30"/>
      <c r="D341" s="30"/>
      <c r="E341" s="30">
        <v>1</v>
      </c>
      <c r="F341" s="30">
        <v>0</v>
      </c>
      <c r="G341" s="28" t="s">
        <v>61</v>
      </c>
      <c r="H341" s="28" t="s">
        <v>425</v>
      </c>
      <c r="I341" s="29" t="s">
        <v>59</v>
      </c>
      <c r="J341" s="29" t="s">
        <v>57</v>
      </c>
      <c r="K341" s="29" t="s">
        <v>66</v>
      </c>
      <c r="L341" s="28">
        <f t="shared" ref="L341:L404" si="12">E341</f>
        <v>1</v>
      </c>
      <c r="M341" s="28">
        <f t="shared" ref="M341:M404" si="13">L341*2.4</f>
        <v>2.4</v>
      </c>
    </row>
    <row r="342" spans="1:13" x14ac:dyDescent="0.2">
      <c r="A342" s="55" t="s">
        <v>844</v>
      </c>
      <c r="B342" s="55" t="s">
        <v>845</v>
      </c>
      <c r="C342" s="30"/>
      <c r="D342" s="30"/>
      <c r="E342" s="30">
        <v>1</v>
      </c>
      <c r="F342" s="30">
        <v>0</v>
      </c>
      <c r="G342" s="28" t="s">
        <v>61</v>
      </c>
      <c r="H342" s="28" t="s">
        <v>425</v>
      </c>
      <c r="I342" s="29" t="s">
        <v>59</v>
      </c>
      <c r="J342" s="29" t="s">
        <v>57</v>
      </c>
      <c r="K342" s="29" t="s">
        <v>66</v>
      </c>
      <c r="L342" s="28">
        <f t="shared" si="12"/>
        <v>1</v>
      </c>
      <c r="M342" s="28">
        <f t="shared" si="13"/>
        <v>2.4</v>
      </c>
    </row>
    <row r="343" spans="1:13" x14ac:dyDescent="0.2">
      <c r="A343" s="55" t="s">
        <v>846</v>
      </c>
      <c r="B343" s="55" t="s">
        <v>847</v>
      </c>
      <c r="C343" s="30"/>
      <c r="D343" s="30"/>
      <c r="E343" s="30">
        <v>1</v>
      </c>
      <c r="F343" s="30">
        <v>0</v>
      </c>
      <c r="G343" s="28" t="s">
        <v>61</v>
      </c>
      <c r="H343" s="28" t="s">
        <v>425</v>
      </c>
      <c r="I343" s="29" t="s">
        <v>59</v>
      </c>
      <c r="J343" s="29" t="s">
        <v>57</v>
      </c>
      <c r="K343" s="29" t="s">
        <v>66</v>
      </c>
      <c r="L343" s="28">
        <f t="shared" si="12"/>
        <v>1</v>
      </c>
      <c r="M343" s="28">
        <f t="shared" si="13"/>
        <v>2.4</v>
      </c>
    </row>
    <row r="344" spans="1:13" x14ac:dyDescent="0.2">
      <c r="A344" s="29" t="s">
        <v>848</v>
      </c>
      <c r="B344" s="29" t="s">
        <v>849</v>
      </c>
      <c r="C344" s="28" t="s">
        <v>50</v>
      </c>
      <c r="E344" s="28">
        <v>1</v>
      </c>
      <c r="F344" s="28">
        <v>0</v>
      </c>
      <c r="G344" s="28" t="s">
        <v>61</v>
      </c>
      <c r="H344" s="28" t="s">
        <v>425</v>
      </c>
      <c r="I344" s="29" t="s">
        <v>59</v>
      </c>
      <c r="J344" s="29" t="s">
        <v>57</v>
      </c>
      <c r="K344" s="29" t="s">
        <v>66</v>
      </c>
      <c r="L344" s="28">
        <f t="shared" si="12"/>
        <v>1</v>
      </c>
      <c r="M344" s="28">
        <f t="shared" si="13"/>
        <v>2.4</v>
      </c>
    </row>
    <row r="345" spans="1:13" x14ac:dyDescent="0.2">
      <c r="A345" s="55" t="s">
        <v>850</v>
      </c>
      <c r="B345" s="55" t="s">
        <v>851</v>
      </c>
      <c r="C345" s="30"/>
      <c r="D345" s="30"/>
      <c r="E345" s="30">
        <v>1</v>
      </c>
      <c r="F345" s="30">
        <v>0</v>
      </c>
      <c r="G345" s="28" t="s">
        <v>61</v>
      </c>
      <c r="H345" s="28" t="s">
        <v>425</v>
      </c>
      <c r="I345" s="29" t="s">
        <v>59</v>
      </c>
      <c r="J345" s="29" t="s">
        <v>57</v>
      </c>
      <c r="K345" s="29" t="s">
        <v>66</v>
      </c>
      <c r="L345" s="28">
        <f t="shared" si="12"/>
        <v>1</v>
      </c>
      <c r="M345" s="28">
        <f t="shared" si="13"/>
        <v>2.4</v>
      </c>
    </row>
    <row r="346" spans="1:13" x14ac:dyDescent="0.2">
      <c r="A346" s="55" t="s">
        <v>852</v>
      </c>
      <c r="B346" s="55" t="s">
        <v>853</v>
      </c>
      <c r="C346" s="30"/>
      <c r="D346" s="30"/>
      <c r="E346" s="30">
        <v>1</v>
      </c>
      <c r="F346" s="30">
        <v>0</v>
      </c>
      <c r="G346" s="28" t="s">
        <v>61</v>
      </c>
      <c r="H346" s="28" t="s">
        <v>425</v>
      </c>
      <c r="I346" s="29" t="s">
        <v>59</v>
      </c>
      <c r="J346" s="29" t="s">
        <v>57</v>
      </c>
      <c r="K346" s="29" t="s">
        <v>66</v>
      </c>
      <c r="L346" s="28">
        <f t="shared" si="12"/>
        <v>1</v>
      </c>
      <c r="M346" s="28">
        <f t="shared" si="13"/>
        <v>2.4</v>
      </c>
    </row>
    <row r="347" spans="1:13" x14ac:dyDescent="0.2">
      <c r="A347" s="55" t="s">
        <v>854</v>
      </c>
      <c r="B347" s="55" t="s">
        <v>855</v>
      </c>
      <c r="C347" s="30"/>
      <c r="D347" s="30"/>
      <c r="E347" s="30">
        <v>1</v>
      </c>
      <c r="F347" s="30">
        <v>0</v>
      </c>
      <c r="G347" s="28" t="s">
        <v>61</v>
      </c>
      <c r="H347" s="28" t="s">
        <v>425</v>
      </c>
      <c r="I347" s="29" t="s">
        <v>59</v>
      </c>
      <c r="J347" s="29" t="s">
        <v>57</v>
      </c>
      <c r="K347" s="29" t="s">
        <v>66</v>
      </c>
      <c r="L347" s="28">
        <f t="shared" si="12"/>
        <v>1</v>
      </c>
      <c r="M347" s="28">
        <f t="shared" si="13"/>
        <v>2.4</v>
      </c>
    </row>
    <row r="348" spans="1:13" x14ac:dyDescent="0.2">
      <c r="A348" s="29" t="s">
        <v>856</v>
      </c>
      <c r="B348" s="29" t="s">
        <v>857</v>
      </c>
      <c r="E348" s="28">
        <v>6</v>
      </c>
      <c r="F348" s="28">
        <v>0</v>
      </c>
      <c r="G348" s="28" t="s">
        <v>61</v>
      </c>
      <c r="H348" s="28" t="s">
        <v>425</v>
      </c>
      <c r="I348" s="29" t="s">
        <v>59</v>
      </c>
      <c r="J348" s="29" t="s">
        <v>57</v>
      </c>
      <c r="K348" s="29" t="s">
        <v>66</v>
      </c>
      <c r="L348" s="28">
        <f t="shared" si="12"/>
        <v>6</v>
      </c>
      <c r="M348" s="28">
        <f t="shared" si="13"/>
        <v>14.399999999999999</v>
      </c>
    </row>
    <row r="349" spans="1:13" x14ac:dyDescent="0.2">
      <c r="A349" s="55" t="s">
        <v>858</v>
      </c>
      <c r="B349" s="55" t="s">
        <v>859</v>
      </c>
      <c r="C349" s="30"/>
      <c r="D349" s="30"/>
      <c r="E349" s="30">
        <v>1</v>
      </c>
      <c r="F349" s="30">
        <v>0</v>
      </c>
      <c r="G349" s="28" t="s">
        <v>61</v>
      </c>
      <c r="H349" s="28" t="s">
        <v>425</v>
      </c>
      <c r="I349" s="29" t="s">
        <v>59</v>
      </c>
      <c r="J349" s="29" t="s">
        <v>57</v>
      </c>
      <c r="K349" s="29" t="s">
        <v>66</v>
      </c>
      <c r="L349" s="28">
        <f t="shared" si="12"/>
        <v>1</v>
      </c>
      <c r="M349" s="28">
        <f t="shared" si="13"/>
        <v>2.4</v>
      </c>
    </row>
    <row r="350" spans="1:13" x14ac:dyDescent="0.2">
      <c r="A350" s="48" t="s">
        <v>860</v>
      </c>
      <c r="B350" s="48" t="s">
        <v>861</v>
      </c>
      <c r="C350" s="30"/>
      <c r="D350" s="30"/>
      <c r="E350" s="30">
        <v>1</v>
      </c>
      <c r="F350" s="30">
        <v>0</v>
      </c>
      <c r="G350" s="28" t="s">
        <v>61</v>
      </c>
      <c r="H350" s="28" t="s">
        <v>425</v>
      </c>
      <c r="I350" s="29" t="s">
        <v>59</v>
      </c>
      <c r="J350" s="29" t="s">
        <v>57</v>
      </c>
      <c r="K350" s="29" t="s">
        <v>66</v>
      </c>
      <c r="L350" s="28">
        <f t="shared" si="12"/>
        <v>1</v>
      </c>
      <c r="M350" s="28">
        <f t="shared" si="13"/>
        <v>2.4</v>
      </c>
    </row>
    <row r="351" spans="1:13" x14ac:dyDescent="0.2">
      <c r="A351" s="55" t="s">
        <v>862</v>
      </c>
      <c r="B351" s="55" t="s">
        <v>863</v>
      </c>
      <c r="C351" s="30"/>
      <c r="D351" s="30"/>
      <c r="E351" s="30">
        <v>1</v>
      </c>
      <c r="F351" s="30">
        <v>0</v>
      </c>
      <c r="G351" s="28" t="s">
        <v>61</v>
      </c>
      <c r="H351" s="28" t="s">
        <v>425</v>
      </c>
      <c r="I351" s="29" t="s">
        <v>59</v>
      </c>
      <c r="J351" s="29" t="s">
        <v>57</v>
      </c>
      <c r="K351" s="29" t="s">
        <v>66</v>
      </c>
      <c r="L351" s="28">
        <f t="shared" si="12"/>
        <v>1</v>
      </c>
      <c r="M351" s="28">
        <f t="shared" si="13"/>
        <v>2.4</v>
      </c>
    </row>
    <row r="352" spans="1:13" x14ac:dyDescent="0.2">
      <c r="A352" s="55" t="s">
        <v>864</v>
      </c>
      <c r="B352" s="48" t="s">
        <v>865</v>
      </c>
      <c r="C352" s="30"/>
      <c r="D352" s="30"/>
      <c r="E352" s="30">
        <v>1</v>
      </c>
      <c r="F352" s="30">
        <v>0</v>
      </c>
      <c r="G352" s="28" t="s">
        <v>61</v>
      </c>
      <c r="H352" s="28" t="s">
        <v>425</v>
      </c>
      <c r="I352" s="29" t="s">
        <v>59</v>
      </c>
      <c r="J352" s="29" t="s">
        <v>57</v>
      </c>
      <c r="K352" s="29" t="s">
        <v>66</v>
      </c>
      <c r="L352" s="28">
        <f t="shared" si="12"/>
        <v>1</v>
      </c>
      <c r="M352" s="28">
        <f t="shared" si="13"/>
        <v>2.4</v>
      </c>
    </row>
    <row r="353" spans="1:13" x14ac:dyDescent="0.2">
      <c r="A353" s="48" t="s">
        <v>866</v>
      </c>
      <c r="B353" s="48" t="s">
        <v>867</v>
      </c>
      <c r="C353" s="30"/>
      <c r="D353" s="30"/>
      <c r="E353" s="30">
        <v>1</v>
      </c>
      <c r="F353" s="30">
        <v>0</v>
      </c>
      <c r="G353" s="28" t="s">
        <v>61</v>
      </c>
      <c r="H353" s="28" t="s">
        <v>425</v>
      </c>
      <c r="I353" s="29" t="s">
        <v>59</v>
      </c>
      <c r="J353" s="29" t="s">
        <v>57</v>
      </c>
      <c r="K353" s="29" t="s">
        <v>66</v>
      </c>
      <c r="L353" s="28">
        <f t="shared" si="12"/>
        <v>1</v>
      </c>
      <c r="M353" s="28">
        <f t="shared" si="13"/>
        <v>2.4</v>
      </c>
    </row>
    <row r="354" spans="1:13" x14ac:dyDescent="0.2">
      <c r="A354" s="55" t="s">
        <v>868</v>
      </c>
      <c r="B354" s="55" t="s">
        <v>869</v>
      </c>
      <c r="C354" s="30"/>
      <c r="D354" s="30"/>
      <c r="E354" s="30">
        <v>1</v>
      </c>
      <c r="F354" s="30">
        <v>0</v>
      </c>
      <c r="G354" s="28" t="s">
        <v>61</v>
      </c>
      <c r="H354" s="28" t="s">
        <v>425</v>
      </c>
      <c r="I354" s="29" t="s">
        <v>59</v>
      </c>
      <c r="J354" s="29" t="s">
        <v>57</v>
      </c>
      <c r="K354" s="29" t="s">
        <v>66</v>
      </c>
      <c r="L354" s="28">
        <f t="shared" si="12"/>
        <v>1</v>
      </c>
      <c r="M354" s="28">
        <f t="shared" si="13"/>
        <v>2.4</v>
      </c>
    </row>
    <row r="355" spans="1:13" x14ac:dyDescent="0.2">
      <c r="A355" s="55" t="s">
        <v>870</v>
      </c>
      <c r="B355" s="55" t="s">
        <v>871</v>
      </c>
      <c r="C355" s="30"/>
      <c r="D355" s="30"/>
      <c r="E355" s="30">
        <v>1</v>
      </c>
      <c r="F355" s="30">
        <v>0</v>
      </c>
      <c r="G355" s="28" t="s">
        <v>61</v>
      </c>
      <c r="H355" s="28" t="s">
        <v>425</v>
      </c>
      <c r="I355" s="29" t="s">
        <v>59</v>
      </c>
      <c r="J355" s="29" t="s">
        <v>57</v>
      </c>
      <c r="K355" s="29" t="s">
        <v>66</v>
      </c>
      <c r="L355" s="28">
        <f t="shared" si="12"/>
        <v>1</v>
      </c>
      <c r="M355" s="28">
        <f t="shared" si="13"/>
        <v>2.4</v>
      </c>
    </row>
    <row r="356" spans="1:13" x14ac:dyDescent="0.2">
      <c r="A356" s="29" t="s">
        <v>872</v>
      </c>
      <c r="B356" s="29" t="s">
        <v>873</v>
      </c>
      <c r="E356" s="28">
        <v>1</v>
      </c>
      <c r="F356" s="28">
        <v>0</v>
      </c>
      <c r="G356" s="28" t="s">
        <v>61</v>
      </c>
      <c r="H356" s="28" t="s">
        <v>425</v>
      </c>
      <c r="I356" s="29" t="s">
        <v>59</v>
      </c>
      <c r="J356" s="29" t="s">
        <v>57</v>
      </c>
      <c r="K356" s="29" t="s">
        <v>66</v>
      </c>
      <c r="L356" s="28">
        <f t="shared" si="12"/>
        <v>1</v>
      </c>
      <c r="M356" s="28">
        <f t="shared" si="13"/>
        <v>2.4</v>
      </c>
    </row>
    <row r="357" spans="1:13" x14ac:dyDescent="0.2">
      <c r="A357" s="29" t="s">
        <v>874</v>
      </c>
      <c r="B357" s="29" t="s">
        <v>875</v>
      </c>
      <c r="E357" s="28">
        <v>1</v>
      </c>
      <c r="F357" s="28">
        <v>0</v>
      </c>
      <c r="G357" s="28" t="s">
        <v>61</v>
      </c>
      <c r="H357" s="28" t="s">
        <v>425</v>
      </c>
      <c r="I357" s="29" t="s">
        <v>59</v>
      </c>
      <c r="J357" s="29" t="s">
        <v>57</v>
      </c>
      <c r="K357" s="29" t="s">
        <v>66</v>
      </c>
      <c r="L357" s="28">
        <f t="shared" si="12"/>
        <v>1</v>
      </c>
      <c r="M357" s="28">
        <f t="shared" si="13"/>
        <v>2.4</v>
      </c>
    </row>
    <row r="358" spans="1:13" x14ac:dyDescent="0.2">
      <c r="A358" s="55" t="s">
        <v>876</v>
      </c>
      <c r="B358" s="55" t="s">
        <v>877</v>
      </c>
      <c r="C358" s="30"/>
      <c r="D358" s="30"/>
      <c r="E358" s="30">
        <v>1</v>
      </c>
      <c r="F358" s="30">
        <v>0</v>
      </c>
      <c r="G358" s="28" t="s">
        <v>61</v>
      </c>
      <c r="H358" s="28" t="s">
        <v>425</v>
      </c>
      <c r="I358" s="29" t="s">
        <v>59</v>
      </c>
      <c r="J358" s="29" t="s">
        <v>57</v>
      </c>
      <c r="K358" s="29" t="s">
        <v>66</v>
      </c>
      <c r="L358" s="28">
        <f t="shared" si="12"/>
        <v>1</v>
      </c>
      <c r="M358" s="28">
        <f t="shared" si="13"/>
        <v>2.4</v>
      </c>
    </row>
    <row r="359" spans="1:13" x14ac:dyDescent="0.2">
      <c r="A359" s="29" t="s">
        <v>878</v>
      </c>
      <c r="B359" s="29" t="s">
        <v>879</v>
      </c>
      <c r="E359" s="28">
        <v>1</v>
      </c>
      <c r="F359" s="28">
        <v>0</v>
      </c>
      <c r="G359" s="28" t="s">
        <v>61</v>
      </c>
      <c r="H359" s="28" t="s">
        <v>425</v>
      </c>
      <c r="I359" s="29" t="s">
        <v>59</v>
      </c>
      <c r="J359" s="29" t="s">
        <v>57</v>
      </c>
      <c r="K359" s="29" t="s">
        <v>66</v>
      </c>
      <c r="L359" s="28">
        <f t="shared" si="12"/>
        <v>1</v>
      </c>
      <c r="M359" s="28">
        <f t="shared" si="13"/>
        <v>2.4</v>
      </c>
    </row>
    <row r="360" spans="1:13" x14ac:dyDescent="0.2">
      <c r="A360" s="55" t="s">
        <v>880</v>
      </c>
      <c r="B360" s="55" t="s">
        <v>881</v>
      </c>
      <c r="C360" s="30"/>
      <c r="D360" s="30"/>
      <c r="E360" s="30">
        <v>1</v>
      </c>
      <c r="F360" s="30">
        <v>0</v>
      </c>
      <c r="G360" s="28" t="s">
        <v>61</v>
      </c>
      <c r="H360" s="28" t="s">
        <v>425</v>
      </c>
      <c r="I360" s="29" t="s">
        <v>59</v>
      </c>
      <c r="J360" s="29" t="s">
        <v>57</v>
      </c>
      <c r="K360" s="29" t="s">
        <v>66</v>
      </c>
      <c r="L360" s="28">
        <f t="shared" si="12"/>
        <v>1</v>
      </c>
      <c r="M360" s="28">
        <f t="shared" si="13"/>
        <v>2.4</v>
      </c>
    </row>
    <row r="361" spans="1:13" x14ac:dyDescent="0.2">
      <c r="A361" s="55" t="s">
        <v>882</v>
      </c>
      <c r="B361" s="55" t="s">
        <v>883</v>
      </c>
      <c r="C361" s="30"/>
      <c r="D361" s="30"/>
      <c r="E361" s="30">
        <v>1</v>
      </c>
      <c r="F361" s="30">
        <v>0</v>
      </c>
      <c r="G361" s="28" t="s">
        <v>61</v>
      </c>
      <c r="H361" s="28" t="s">
        <v>425</v>
      </c>
      <c r="I361" s="29" t="s">
        <v>59</v>
      </c>
      <c r="J361" s="29" t="s">
        <v>57</v>
      </c>
      <c r="K361" s="29" t="s">
        <v>66</v>
      </c>
      <c r="L361" s="28">
        <f t="shared" si="12"/>
        <v>1</v>
      </c>
      <c r="M361" s="28">
        <f t="shared" si="13"/>
        <v>2.4</v>
      </c>
    </row>
    <row r="362" spans="1:13" x14ac:dyDescent="0.2">
      <c r="A362" s="55" t="s">
        <v>884</v>
      </c>
      <c r="B362" s="48" t="s">
        <v>885</v>
      </c>
      <c r="C362" s="30"/>
      <c r="D362" s="30"/>
      <c r="E362" s="30">
        <v>1</v>
      </c>
      <c r="F362" s="30">
        <v>0</v>
      </c>
      <c r="G362" s="28" t="s">
        <v>61</v>
      </c>
      <c r="H362" s="28" t="s">
        <v>425</v>
      </c>
      <c r="I362" s="29" t="s">
        <v>59</v>
      </c>
      <c r="J362" s="29" t="s">
        <v>57</v>
      </c>
      <c r="K362" s="29" t="s">
        <v>66</v>
      </c>
      <c r="L362" s="28">
        <f t="shared" si="12"/>
        <v>1</v>
      </c>
      <c r="M362" s="28">
        <f t="shared" si="13"/>
        <v>2.4</v>
      </c>
    </row>
    <row r="363" spans="1:13" x14ac:dyDescent="0.2">
      <c r="A363" s="29" t="s">
        <v>886</v>
      </c>
      <c r="B363" s="47" t="s">
        <v>887</v>
      </c>
      <c r="D363" s="30"/>
      <c r="E363" s="28">
        <v>1</v>
      </c>
      <c r="F363" s="28">
        <v>0</v>
      </c>
      <c r="G363" s="28" t="s">
        <v>61</v>
      </c>
      <c r="H363" s="28" t="s">
        <v>425</v>
      </c>
      <c r="I363" s="29" t="s">
        <v>59</v>
      </c>
      <c r="J363" s="29" t="s">
        <v>57</v>
      </c>
      <c r="K363" s="29" t="s">
        <v>66</v>
      </c>
      <c r="L363" s="28">
        <f t="shared" si="12"/>
        <v>1</v>
      </c>
      <c r="M363" s="28">
        <f t="shared" si="13"/>
        <v>2.4</v>
      </c>
    </row>
    <row r="364" spans="1:13" x14ac:dyDescent="0.2">
      <c r="A364" s="55" t="s">
        <v>888</v>
      </c>
      <c r="B364" s="55" t="s">
        <v>889</v>
      </c>
      <c r="C364" s="30"/>
      <c r="D364" s="30"/>
      <c r="E364" s="30">
        <v>1</v>
      </c>
      <c r="F364" s="30">
        <v>0</v>
      </c>
      <c r="G364" s="28" t="s">
        <v>61</v>
      </c>
      <c r="H364" s="28" t="s">
        <v>425</v>
      </c>
      <c r="I364" s="29" t="s">
        <v>59</v>
      </c>
      <c r="J364" s="29" t="s">
        <v>57</v>
      </c>
      <c r="K364" s="29" t="s">
        <v>66</v>
      </c>
      <c r="L364" s="28">
        <f t="shared" si="12"/>
        <v>1</v>
      </c>
      <c r="M364" s="28">
        <f t="shared" si="13"/>
        <v>2.4</v>
      </c>
    </row>
    <row r="365" spans="1:13" x14ac:dyDescent="0.2">
      <c r="A365" s="48" t="s">
        <v>890</v>
      </c>
      <c r="B365" s="48" t="s">
        <v>891</v>
      </c>
      <c r="C365" s="30"/>
      <c r="D365" s="30"/>
      <c r="E365" s="30">
        <v>1</v>
      </c>
      <c r="F365" s="30">
        <v>0</v>
      </c>
      <c r="G365" s="28" t="s">
        <v>61</v>
      </c>
      <c r="H365" s="28" t="s">
        <v>425</v>
      </c>
      <c r="I365" s="29" t="s">
        <v>59</v>
      </c>
      <c r="J365" s="29" t="s">
        <v>57</v>
      </c>
      <c r="K365" s="29" t="s">
        <v>66</v>
      </c>
      <c r="L365" s="28">
        <f t="shared" si="12"/>
        <v>1</v>
      </c>
      <c r="M365" s="28">
        <f t="shared" si="13"/>
        <v>2.4</v>
      </c>
    </row>
    <row r="366" spans="1:13" x14ac:dyDescent="0.2">
      <c r="A366" s="29" t="s">
        <v>892</v>
      </c>
      <c r="B366" s="47" t="s">
        <v>893</v>
      </c>
      <c r="E366" s="28">
        <v>1</v>
      </c>
      <c r="F366" s="28">
        <v>0</v>
      </c>
      <c r="G366" s="28" t="s">
        <v>61</v>
      </c>
      <c r="H366" s="28" t="s">
        <v>425</v>
      </c>
      <c r="I366" s="29" t="s">
        <v>59</v>
      </c>
      <c r="J366" s="29" t="s">
        <v>57</v>
      </c>
      <c r="K366" s="29" t="s">
        <v>66</v>
      </c>
      <c r="L366" s="28">
        <f t="shared" si="12"/>
        <v>1</v>
      </c>
      <c r="M366" s="28">
        <f t="shared" si="13"/>
        <v>2.4</v>
      </c>
    </row>
    <row r="367" spans="1:13" x14ac:dyDescent="0.2">
      <c r="A367" s="55" t="s">
        <v>894</v>
      </c>
      <c r="B367" s="55" t="s">
        <v>895</v>
      </c>
      <c r="C367" s="30"/>
      <c r="D367" s="30"/>
      <c r="E367" s="30">
        <v>1</v>
      </c>
      <c r="F367" s="30">
        <v>0</v>
      </c>
      <c r="G367" s="28" t="s">
        <v>61</v>
      </c>
      <c r="H367" s="28" t="s">
        <v>425</v>
      </c>
      <c r="I367" s="29" t="s">
        <v>59</v>
      </c>
      <c r="J367" s="29" t="s">
        <v>57</v>
      </c>
      <c r="K367" s="29" t="s">
        <v>66</v>
      </c>
      <c r="L367" s="28">
        <f t="shared" si="12"/>
        <v>1</v>
      </c>
      <c r="M367" s="28">
        <f t="shared" si="13"/>
        <v>2.4</v>
      </c>
    </row>
    <row r="368" spans="1:13" x14ac:dyDescent="0.2">
      <c r="A368" s="55" t="s">
        <v>896</v>
      </c>
      <c r="B368" s="55" t="s">
        <v>897</v>
      </c>
      <c r="C368" s="30"/>
      <c r="D368" s="30"/>
      <c r="E368" s="30">
        <v>1</v>
      </c>
      <c r="F368" s="30">
        <v>0</v>
      </c>
      <c r="G368" s="28" t="s">
        <v>61</v>
      </c>
      <c r="H368" s="28" t="s">
        <v>425</v>
      </c>
      <c r="I368" s="29" t="s">
        <v>59</v>
      </c>
      <c r="J368" s="29" t="s">
        <v>57</v>
      </c>
      <c r="K368" s="29" t="s">
        <v>66</v>
      </c>
      <c r="L368" s="28">
        <f t="shared" si="12"/>
        <v>1</v>
      </c>
      <c r="M368" s="28">
        <f t="shared" si="13"/>
        <v>2.4</v>
      </c>
    </row>
    <row r="369" spans="1:13" x14ac:dyDescent="0.2">
      <c r="A369" s="29" t="s">
        <v>898</v>
      </c>
      <c r="B369" s="47" t="s">
        <v>899</v>
      </c>
      <c r="E369" s="28">
        <v>1</v>
      </c>
      <c r="F369" s="28">
        <v>0</v>
      </c>
      <c r="G369" s="28" t="s">
        <v>61</v>
      </c>
      <c r="H369" s="28" t="s">
        <v>425</v>
      </c>
      <c r="I369" s="29" t="s">
        <v>59</v>
      </c>
      <c r="J369" s="29" t="s">
        <v>57</v>
      </c>
      <c r="K369" s="29" t="s">
        <v>66</v>
      </c>
      <c r="L369" s="28">
        <f t="shared" si="12"/>
        <v>1</v>
      </c>
      <c r="M369" s="28">
        <f t="shared" si="13"/>
        <v>2.4</v>
      </c>
    </row>
    <row r="370" spans="1:13" x14ac:dyDescent="0.2">
      <c r="A370" s="29" t="s">
        <v>900</v>
      </c>
      <c r="B370" s="29" t="s">
        <v>901</v>
      </c>
      <c r="E370" s="28">
        <v>1</v>
      </c>
      <c r="F370" s="28">
        <v>0</v>
      </c>
      <c r="G370" s="28" t="s">
        <v>61</v>
      </c>
      <c r="H370" s="28" t="s">
        <v>425</v>
      </c>
      <c r="I370" s="29" t="s">
        <v>59</v>
      </c>
      <c r="J370" s="29" t="s">
        <v>57</v>
      </c>
      <c r="K370" s="29" t="s">
        <v>66</v>
      </c>
      <c r="L370" s="28">
        <f t="shared" si="12"/>
        <v>1</v>
      </c>
      <c r="M370" s="28">
        <f t="shared" si="13"/>
        <v>2.4</v>
      </c>
    </row>
    <row r="371" spans="1:13" x14ac:dyDescent="0.2">
      <c r="A371" s="29" t="s">
        <v>902</v>
      </c>
      <c r="B371" s="29" t="s">
        <v>903</v>
      </c>
      <c r="E371" s="28">
        <v>1</v>
      </c>
      <c r="F371" s="28">
        <v>0</v>
      </c>
      <c r="G371" s="28" t="s">
        <v>61</v>
      </c>
      <c r="H371" s="28" t="s">
        <v>425</v>
      </c>
      <c r="I371" s="29" t="s">
        <v>59</v>
      </c>
      <c r="J371" s="29" t="s">
        <v>57</v>
      </c>
      <c r="K371" s="29" t="s">
        <v>66</v>
      </c>
      <c r="L371" s="28">
        <f t="shared" si="12"/>
        <v>1</v>
      </c>
      <c r="M371" s="28">
        <f t="shared" si="13"/>
        <v>2.4</v>
      </c>
    </row>
    <row r="372" spans="1:13" x14ac:dyDescent="0.2">
      <c r="A372" s="55" t="s">
        <v>904</v>
      </c>
      <c r="B372" s="55" t="s">
        <v>905</v>
      </c>
      <c r="C372" s="30"/>
      <c r="D372" s="30"/>
      <c r="E372" s="30">
        <v>1</v>
      </c>
      <c r="F372" s="30">
        <v>0</v>
      </c>
      <c r="G372" s="28" t="s">
        <v>61</v>
      </c>
      <c r="H372" s="28" t="s">
        <v>425</v>
      </c>
      <c r="I372" s="29" t="s">
        <v>59</v>
      </c>
      <c r="J372" s="29" t="s">
        <v>57</v>
      </c>
      <c r="K372" s="29" t="s">
        <v>66</v>
      </c>
      <c r="L372" s="28">
        <f t="shared" si="12"/>
        <v>1</v>
      </c>
      <c r="M372" s="28">
        <f t="shared" si="13"/>
        <v>2.4</v>
      </c>
    </row>
    <row r="373" spans="1:13" x14ac:dyDescent="0.2">
      <c r="A373" s="29" t="s">
        <v>906</v>
      </c>
      <c r="B373" s="29" t="s">
        <v>907</v>
      </c>
      <c r="E373" s="28">
        <v>1</v>
      </c>
      <c r="F373" s="28">
        <v>0</v>
      </c>
      <c r="G373" s="28" t="s">
        <v>61</v>
      </c>
      <c r="H373" s="28" t="s">
        <v>425</v>
      </c>
      <c r="I373" s="29" t="s">
        <v>59</v>
      </c>
      <c r="J373" s="29" t="s">
        <v>57</v>
      </c>
      <c r="K373" s="29" t="s">
        <v>66</v>
      </c>
      <c r="L373" s="28">
        <f t="shared" si="12"/>
        <v>1</v>
      </c>
      <c r="M373" s="28">
        <f t="shared" si="13"/>
        <v>2.4</v>
      </c>
    </row>
    <row r="374" spans="1:13" x14ac:dyDescent="0.2">
      <c r="A374" s="48" t="s">
        <v>908</v>
      </c>
      <c r="B374" s="48" t="s">
        <v>909</v>
      </c>
      <c r="C374" s="30"/>
      <c r="D374" s="30"/>
      <c r="E374" s="30">
        <v>1</v>
      </c>
      <c r="F374" s="30">
        <v>0</v>
      </c>
      <c r="G374" s="28" t="s">
        <v>61</v>
      </c>
      <c r="H374" s="28" t="s">
        <v>425</v>
      </c>
      <c r="I374" s="29" t="s">
        <v>59</v>
      </c>
      <c r="J374" s="29" t="s">
        <v>57</v>
      </c>
      <c r="K374" s="29" t="s">
        <v>66</v>
      </c>
      <c r="L374" s="28">
        <f t="shared" si="12"/>
        <v>1</v>
      </c>
      <c r="M374" s="28">
        <f t="shared" si="13"/>
        <v>2.4</v>
      </c>
    </row>
    <row r="375" spans="1:13" x14ac:dyDescent="0.2">
      <c r="A375" s="55" t="s">
        <v>910</v>
      </c>
      <c r="B375" s="55" t="s">
        <v>911</v>
      </c>
      <c r="C375" s="30"/>
      <c r="D375" s="30"/>
      <c r="E375" s="30">
        <v>1</v>
      </c>
      <c r="F375" s="30">
        <v>0</v>
      </c>
      <c r="G375" s="28" t="s">
        <v>61</v>
      </c>
      <c r="H375" s="28" t="s">
        <v>425</v>
      </c>
      <c r="I375" s="29" t="s">
        <v>59</v>
      </c>
      <c r="J375" s="29" t="s">
        <v>57</v>
      </c>
      <c r="K375" s="29" t="s">
        <v>66</v>
      </c>
      <c r="L375" s="28">
        <f t="shared" si="12"/>
        <v>1</v>
      </c>
      <c r="M375" s="28">
        <f t="shared" si="13"/>
        <v>2.4</v>
      </c>
    </row>
    <row r="376" spans="1:13" x14ac:dyDescent="0.2">
      <c r="A376" s="55" t="s">
        <v>912</v>
      </c>
      <c r="B376" s="55" t="s">
        <v>913</v>
      </c>
      <c r="C376" s="30"/>
      <c r="D376" s="30"/>
      <c r="E376" s="30">
        <v>1</v>
      </c>
      <c r="F376" s="30">
        <v>0</v>
      </c>
      <c r="G376" s="28" t="s">
        <v>61</v>
      </c>
      <c r="H376" s="28" t="s">
        <v>425</v>
      </c>
      <c r="I376" s="29" t="s">
        <v>59</v>
      </c>
      <c r="J376" s="29" t="s">
        <v>57</v>
      </c>
      <c r="K376" s="29" t="s">
        <v>66</v>
      </c>
      <c r="L376" s="28">
        <f t="shared" si="12"/>
        <v>1</v>
      </c>
      <c r="M376" s="28">
        <f t="shared" si="13"/>
        <v>2.4</v>
      </c>
    </row>
    <row r="377" spans="1:13" x14ac:dyDescent="0.2">
      <c r="A377" s="55" t="s">
        <v>914</v>
      </c>
      <c r="B377" s="48" t="s">
        <v>915</v>
      </c>
      <c r="C377" s="30"/>
      <c r="D377" s="30"/>
      <c r="E377" s="30">
        <v>1</v>
      </c>
      <c r="F377" s="30">
        <v>0</v>
      </c>
      <c r="G377" s="28" t="s">
        <v>61</v>
      </c>
      <c r="H377" s="28" t="s">
        <v>425</v>
      </c>
      <c r="I377" s="29" t="s">
        <v>59</v>
      </c>
      <c r="J377" s="29" t="s">
        <v>57</v>
      </c>
      <c r="K377" s="29" t="s">
        <v>66</v>
      </c>
      <c r="L377" s="28">
        <f t="shared" si="12"/>
        <v>1</v>
      </c>
      <c r="M377" s="28">
        <f t="shared" si="13"/>
        <v>2.4</v>
      </c>
    </row>
    <row r="378" spans="1:13" x14ac:dyDescent="0.2">
      <c r="A378" s="55" t="s">
        <v>916</v>
      </c>
      <c r="B378" s="55" t="s">
        <v>917</v>
      </c>
      <c r="C378" s="30"/>
      <c r="D378" s="30"/>
      <c r="E378" s="30">
        <v>1</v>
      </c>
      <c r="F378" s="30">
        <v>0</v>
      </c>
      <c r="G378" s="28" t="s">
        <v>61</v>
      </c>
      <c r="H378" s="28" t="s">
        <v>425</v>
      </c>
      <c r="I378" s="29" t="s">
        <v>59</v>
      </c>
      <c r="J378" s="29" t="s">
        <v>57</v>
      </c>
      <c r="K378" s="29" t="s">
        <v>66</v>
      </c>
      <c r="L378" s="28">
        <f t="shared" si="12"/>
        <v>1</v>
      </c>
      <c r="M378" s="28">
        <f t="shared" si="13"/>
        <v>2.4</v>
      </c>
    </row>
    <row r="379" spans="1:13" x14ac:dyDescent="0.2">
      <c r="A379" s="55" t="s">
        <v>918</v>
      </c>
      <c r="B379" s="55" t="s">
        <v>919</v>
      </c>
      <c r="C379" s="30"/>
      <c r="D379" s="30"/>
      <c r="E379" s="30">
        <v>1</v>
      </c>
      <c r="F379" s="30">
        <v>0</v>
      </c>
      <c r="G379" s="28" t="s">
        <v>61</v>
      </c>
      <c r="H379" s="28" t="s">
        <v>425</v>
      </c>
      <c r="I379" s="29" t="s">
        <v>59</v>
      </c>
      <c r="J379" s="29" t="s">
        <v>57</v>
      </c>
      <c r="K379" s="29" t="s">
        <v>66</v>
      </c>
      <c r="L379" s="28">
        <f t="shared" si="12"/>
        <v>1</v>
      </c>
      <c r="M379" s="28">
        <f t="shared" si="13"/>
        <v>2.4</v>
      </c>
    </row>
    <row r="380" spans="1:13" x14ac:dyDescent="0.2">
      <c r="A380" s="55" t="s">
        <v>920</v>
      </c>
      <c r="B380" s="55" t="s">
        <v>921</v>
      </c>
      <c r="C380" s="30"/>
      <c r="D380" s="30"/>
      <c r="E380" s="30">
        <v>1</v>
      </c>
      <c r="F380" s="30">
        <v>0</v>
      </c>
      <c r="G380" s="28" t="s">
        <v>61</v>
      </c>
      <c r="H380" s="28" t="s">
        <v>425</v>
      </c>
      <c r="I380" s="29" t="s">
        <v>59</v>
      </c>
      <c r="J380" s="29" t="s">
        <v>57</v>
      </c>
      <c r="K380" s="29" t="s">
        <v>66</v>
      </c>
      <c r="L380" s="28">
        <f t="shared" si="12"/>
        <v>1</v>
      </c>
      <c r="M380" s="28">
        <f t="shared" si="13"/>
        <v>2.4</v>
      </c>
    </row>
    <row r="381" spans="1:13" x14ac:dyDescent="0.2">
      <c r="A381" s="48" t="s">
        <v>922</v>
      </c>
      <c r="B381" s="55" t="s">
        <v>923</v>
      </c>
      <c r="C381" s="30"/>
      <c r="D381" s="30"/>
      <c r="E381" s="30">
        <v>1</v>
      </c>
      <c r="F381" s="30">
        <v>0</v>
      </c>
      <c r="G381" s="28" t="s">
        <v>61</v>
      </c>
      <c r="H381" s="28" t="s">
        <v>425</v>
      </c>
      <c r="I381" s="29" t="s">
        <v>59</v>
      </c>
      <c r="J381" s="29" t="s">
        <v>57</v>
      </c>
      <c r="K381" s="29" t="s">
        <v>66</v>
      </c>
      <c r="L381" s="28">
        <f t="shared" si="12"/>
        <v>1</v>
      </c>
      <c r="M381" s="28">
        <f t="shared" si="13"/>
        <v>2.4</v>
      </c>
    </row>
    <row r="382" spans="1:13" x14ac:dyDescent="0.2">
      <c r="A382" s="55" t="s">
        <v>924</v>
      </c>
      <c r="B382" s="47" t="s">
        <v>925</v>
      </c>
      <c r="E382" s="51">
        <v>1</v>
      </c>
      <c r="F382" s="51">
        <v>0</v>
      </c>
      <c r="G382" s="28" t="s">
        <v>61</v>
      </c>
      <c r="H382" s="28" t="s">
        <v>425</v>
      </c>
      <c r="I382" s="29" t="s">
        <v>59</v>
      </c>
      <c r="J382" s="29" t="s">
        <v>57</v>
      </c>
      <c r="K382" s="29" t="s">
        <v>66</v>
      </c>
      <c r="L382" s="28">
        <f t="shared" si="12"/>
        <v>1</v>
      </c>
      <c r="M382" s="28">
        <f t="shared" si="13"/>
        <v>2.4</v>
      </c>
    </row>
    <row r="383" spans="1:13" x14ac:dyDescent="0.2">
      <c r="A383" s="55" t="s">
        <v>926</v>
      </c>
      <c r="B383" s="55" t="s">
        <v>927</v>
      </c>
      <c r="C383" s="30"/>
      <c r="D383" s="30"/>
      <c r="E383" s="30">
        <v>1</v>
      </c>
      <c r="F383" s="49">
        <v>0</v>
      </c>
      <c r="G383" s="28" t="s">
        <v>61</v>
      </c>
      <c r="H383" s="28" t="s">
        <v>425</v>
      </c>
      <c r="I383" s="29" t="s">
        <v>59</v>
      </c>
      <c r="J383" s="29" t="s">
        <v>57</v>
      </c>
      <c r="K383" s="29" t="s">
        <v>66</v>
      </c>
      <c r="L383" s="28">
        <f>E383</f>
        <v>1</v>
      </c>
      <c r="M383" s="28">
        <f t="shared" si="13"/>
        <v>2.4</v>
      </c>
    </row>
    <row r="384" spans="1:13" x14ac:dyDescent="0.2">
      <c r="A384" s="29" t="s">
        <v>928</v>
      </c>
      <c r="B384" s="29" t="s">
        <v>929</v>
      </c>
      <c r="E384" s="28">
        <v>1</v>
      </c>
      <c r="F384" s="28">
        <v>0</v>
      </c>
      <c r="G384" s="28" t="s">
        <v>61</v>
      </c>
      <c r="H384" s="28" t="s">
        <v>425</v>
      </c>
      <c r="I384" s="29" t="s">
        <v>59</v>
      </c>
      <c r="J384" s="29" t="s">
        <v>57</v>
      </c>
      <c r="K384" s="29" t="s">
        <v>66</v>
      </c>
      <c r="L384" s="28">
        <f t="shared" si="12"/>
        <v>1</v>
      </c>
      <c r="M384" s="28">
        <f t="shared" si="13"/>
        <v>2.4</v>
      </c>
    </row>
    <row r="385" spans="1:13" x14ac:dyDescent="0.2">
      <c r="A385" s="55" t="s">
        <v>930</v>
      </c>
      <c r="B385" s="55" t="s">
        <v>931</v>
      </c>
      <c r="C385" s="30"/>
      <c r="D385" s="30"/>
      <c r="E385" s="30">
        <v>1</v>
      </c>
      <c r="F385" s="30">
        <v>0</v>
      </c>
      <c r="G385" s="28" t="s">
        <v>61</v>
      </c>
      <c r="H385" s="28" t="s">
        <v>425</v>
      </c>
      <c r="I385" s="29" t="s">
        <v>59</v>
      </c>
      <c r="J385" s="29" t="s">
        <v>57</v>
      </c>
      <c r="K385" s="29" t="s">
        <v>66</v>
      </c>
      <c r="L385" s="28">
        <f t="shared" si="12"/>
        <v>1</v>
      </c>
      <c r="M385" s="28">
        <f t="shared" si="13"/>
        <v>2.4</v>
      </c>
    </row>
    <row r="386" spans="1:13" x14ac:dyDescent="0.2">
      <c r="A386" s="55" t="s">
        <v>932</v>
      </c>
      <c r="B386" s="55" t="s">
        <v>933</v>
      </c>
      <c r="C386" s="30"/>
      <c r="D386" s="30"/>
      <c r="E386" s="30">
        <v>1</v>
      </c>
      <c r="F386" s="30">
        <v>0</v>
      </c>
      <c r="G386" s="28" t="s">
        <v>61</v>
      </c>
      <c r="H386" s="28" t="s">
        <v>425</v>
      </c>
      <c r="I386" s="29" t="s">
        <v>59</v>
      </c>
      <c r="J386" s="29" t="s">
        <v>57</v>
      </c>
      <c r="K386" s="29" t="s">
        <v>66</v>
      </c>
      <c r="L386" s="28">
        <f t="shared" si="12"/>
        <v>1</v>
      </c>
      <c r="M386" s="28">
        <f t="shared" si="13"/>
        <v>2.4</v>
      </c>
    </row>
    <row r="387" spans="1:13" x14ac:dyDescent="0.2">
      <c r="A387" s="55" t="s">
        <v>934</v>
      </c>
      <c r="B387" s="48" t="s">
        <v>935</v>
      </c>
      <c r="C387" s="30"/>
      <c r="D387" s="30"/>
      <c r="E387" s="30">
        <v>1</v>
      </c>
      <c r="F387" s="30">
        <v>0</v>
      </c>
      <c r="G387" s="28" t="s">
        <v>61</v>
      </c>
      <c r="H387" s="28" t="s">
        <v>425</v>
      </c>
      <c r="I387" s="29" t="s">
        <v>59</v>
      </c>
      <c r="J387" s="29" t="s">
        <v>57</v>
      </c>
      <c r="K387" s="29" t="s">
        <v>66</v>
      </c>
      <c r="L387" s="28">
        <f t="shared" si="12"/>
        <v>1</v>
      </c>
      <c r="M387" s="28">
        <f t="shared" si="13"/>
        <v>2.4</v>
      </c>
    </row>
    <row r="388" spans="1:13" x14ac:dyDescent="0.2">
      <c r="A388" s="55" t="s">
        <v>936</v>
      </c>
      <c r="B388" s="55" t="s">
        <v>937</v>
      </c>
      <c r="C388" s="30"/>
      <c r="D388" s="30"/>
      <c r="E388" s="30">
        <v>1</v>
      </c>
      <c r="F388" s="30">
        <v>0</v>
      </c>
      <c r="G388" s="28" t="s">
        <v>61</v>
      </c>
      <c r="H388" s="28" t="s">
        <v>425</v>
      </c>
      <c r="I388" s="29" t="s">
        <v>59</v>
      </c>
      <c r="J388" s="29" t="s">
        <v>57</v>
      </c>
      <c r="K388" s="29" t="s">
        <v>66</v>
      </c>
      <c r="L388" s="28">
        <f t="shared" si="12"/>
        <v>1</v>
      </c>
      <c r="M388" s="28">
        <f t="shared" si="13"/>
        <v>2.4</v>
      </c>
    </row>
    <row r="389" spans="1:13" x14ac:dyDescent="0.2">
      <c r="A389" s="55" t="s">
        <v>938</v>
      </c>
      <c r="B389" s="48" t="s">
        <v>939</v>
      </c>
      <c r="C389" s="30"/>
      <c r="D389" s="30"/>
      <c r="E389" s="30">
        <v>1</v>
      </c>
      <c r="F389" s="30">
        <v>0</v>
      </c>
      <c r="G389" s="28" t="s">
        <v>61</v>
      </c>
      <c r="H389" s="28" t="s">
        <v>425</v>
      </c>
      <c r="I389" s="29" t="s">
        <v>59</v>
      </c>
      <c r="J389" s="29" t="s">
        <v>57</v>
      </c>
      <c r="K389" s="29" t="s">
        <v>66</v>
      </c>
      <c r="L389" s="28">
        <f t="shared" si="12"/>
        <v>1</v>
      </c>
      <c r="M389" s="28">
        <f t="shared" si="13"/>
        <v>2.4</v>
      </c>
    </row>
    <row r="390" spans="1:13" x14ac:dyDescent="0.2">
      <c r="A390" s="55" t="s">
        <v>940</v>
      </c>
      <c r="B390" s="55" t="s">
        <v>941</v>
      </c>
      <c r="C390" s="30"/>
      <c r="D390" s="30"/>
      <c r="E390" s="30">
        <v>1</v>
      </c>
      <c r="F390" s="30">
        <v>0</v>
      </c>
      <c r="G390" s="28" t="s">
        <v>61</v>
      </c>
      <c r="H390" s="28" t="s">
        <v>425</v>
      </c>
      <c r="I390" s="29" t="s">
        <v>59</v>
      </c>
      <c r="J390" s="29" t="s">
        <v>57</v>
      </c>
      <c r="K390" s="29" t="s">
        <v>66</v>
      </c>
      <c r="L390" s="28">
        <f>E390</f>
        <v>1</v>
      </c>
      <c r="M390" s="28">
        <f t="shared" si="13"/>
        <v>2.4</v>
      </c>
    </row>
    <row r="391" spans="1:13" x14ac:dyDescent="0.2">
      <c r="A391" s="55" t="s">
        <v>942</v>
      </c>
      <c r="B391" s="48" t="s">
        <v>943</v>
      </c>
      <c r="C391" s="30" t="s">
        <v>944</v>
      </c>
      <c r="D391" s="30"/>
      <c r="E391" s="30">
        <v>1</v>
      </c>
      <c r="F391" s="30">
        <v>0</v>
      </c>
      <c r="G391" s="28" t="s">
        <v>61</v>
      </c>
      <c r="H391" s="28" t="s">
        <v>425</v>
      </c>
      <c r="I391" s="29" t="s">
        <v>59</v>
      </c>
      <c r="J391" s="29" t="s">
        <v>57</v>
      </c>
      <c r="K391" s="29" t="s">
        <v>66</v>
      </c>
      <c r="L391" s="28">
        <f t="shared" si="12"/>
        <v>1</v>
      </c>
      <c r="M391" s="28">
        <f t="shared" si="13"/>
        <v>2.4</v>
      </c>
    </row>
    <row r="392" spans="1:13" x14ac:dyDescent="0.2">
      <c r="A392" s="55" t="s">
        <v>945</v>
      </c>
      <c r="B392" s="48" t="s">
        <v>946</v>
      </c>
      <c r="C392" s="30"/>
      <c r="D392" s="30"/>
      <c r="E392" s="30">
        <v>1</v>
      </c>
      <c r="F392" s="30">
        <v>0</v>
      </c>
      <c r="G392" s="28" t="s">
        <v>61</v>
      </c>
      <c r="H392" s="28" t="s">
        <v>425</v>
      </c>
      <c r="I392" s="29" t="s">
        <v>59</v>
      </c>
      <c r="J392" s="29" t="s">
        <v>57</v>
      </c>
      <c r="K392" s="29" t="s">
        <v>66</v>
      </c>
      <c r="L392" s="28">
        <f t="shared" si="12"/>
        <v>1</v>
      </c>
      <c r="M392" s="28">
        <f t="shared" si="13"/>
        <v>2.4</v>
      </c>
    </row>
    <row r="393" spans="1:13" x14ac:dyDescent="0.2">
      <c r="A393" s="55" t="s">
        <v>947</v>
      </c>
      <c r="B393" s="55" t="s">
        <v>948</v>
      </c>
      <c r="C393" s="30"/>
      <c r="D393" s="30"/>
      <c r="E393" s="30">
        <v>1</v>
      </c>
      <c r="F393" s="30">
        <v>0</v>
      </c>
      <c r="G393" s="28" t="s">
        <v>61</v>
      </c>
      <c r="H393" s="28" t="s">
        <v>425</v>
      </c>
      <c r="I393" s="29" t="s">
        <v>59</v>
      </c>
      <c r="J393" s="29" t="s">
        <v>57</v>
      </c>
      <c r="K393" s="29" t="s">
        <v>66</v>
      </c>
      <c r="L393" s="28">
        <f t="shared" si="12"/>
        <v>1</v>
      </c>
      <c r="M393" s="28">
        <f t="shared" si="13"/>
        <v>2.4</v>
      </c>
    </row>
    <row r="394" spans="1:13" x14ac:dyDescent="0.2">
      <c r="A394" s="55" t="s">
        <v>949</v>
      </c>
      <c r="B394" s="55" t="s">
        <v>950</v>
      </c>
      <c r="C394" s="30"/>
      <c r="D394" s="30"/>
      <c r="E394" s="30">
        <v>1</v>
      </c>
      <c r="F394" s="30">
        <v>0</v>
      </c>
      <c r="G394" s="28" t="s">
        <v>61</v>
      </c>
      <c r="H394" s="28" t="s">
        <v>425</v>
      </c>
      <c r="I394" s="29" t="s">
        <v>59</v>
      </c>
      <c r="J394" s="29" t="s">
        <v>57</v>
      </c>
      <c r="K394" s="29" t="s">
        <v>66</v>
      </c>
      <c r="L394" s="28">
        <f t="shared" si="12"/>
        <v>1</v>
      </c>
      <c r="M394" s="28">
        <f t="shared" si="13"/>
        <v>2.4</v>
      </c>
    </row>
    <row r="395" spans="1:13" x14ac:dyDescent="0.2">
      <c r="A395" s="29" t="s">
        <v>951</v>
      </c>
      <c r="B395" s="29" t="s">
        <v>952</v>
      </c>
      <c r="E395" s="28">
        <v>1</v>
      </c>
      <c r="F395" s="28">
        <v>0</v>
      </c>
      <c r="G395" s="28" t="s">
        <v>61</v>
      </c>
      <c r="H395" s="28" t="s">
        <v>425</v>
      </c>
      <c r="I395" s="29" t="s">
        <v>59</v>
      </c>
      <c r="J395" s="29" t="s">
        <v>57</v>
      </c>
      <c r="K395" s="29" t="s">
        <v>66</v>
      </c>
      <c r="L395" s="28">
        <f>E395</f>
        <v>1</v>
      </c>
      <c r="M395" s="28">
        <f t="shared" si="13"/>
        <v>2.4</v>
      </c>
    </row>
    <row r="396" spans="1:13" x14ac:dyDescent="0.2">
      <c r="A396" s="55" t="s">
        <v>953</v>
      </c>
      <c r="B396" s="55" t="s">
        <v>954</v>
      </c>
      <c r="C396" s="30"/>
      <c r="D396" s="30"/>
      <c r="E396" s="30">
        <v>2</v>
      </c>
      <c r="F396" s="30">
        <v>0</v>
      </c>
      <c r="G396" s="28" t="s">
        <v>61</v>
      </c>
      <c r="H396" s="28" t="s">
        <v>425</v>
      </c>
      <c r="I396" s="29" t="s">
        <v>59</v>
      </c>
      <c r="J396" s="29" t="s">
        <v>57</v>
      </c>
      <c r="K396" s="29" t="s">
        <v>66</v>
      </c>
      <c r="L396" s="28">
        <f t="shared" si="12"/>
        <v>2</v>
      </c>
      <c r="M396" s="28">
        <f t="shared" si="13"/>
        <v>4.8</v>
      </c>
    </row>
    <row r="397" spans="1:13" x14ac:dyDescent="0.2">
      <c r="A397" s="55" t="s">
        <v>955</v>
      </c>
      <c r="B397" s="55" t="s">
        <v>956</v>
      </c>
      <c r="C397" s="30"/>
      <c r="D397" s="30"/>
      <c r="E397" s="30">
        <v>1</v>
      </c>
      <c r="F397" s="30">
        <v>0</v>
      </c>
      <c r="G397" s="28" t="s">
        <v>61</v>
      </c>
      <c r="H397" s="28" t="s">
        <v>425</v>
      </c>
      <c r="I397" s="29" t="s">
        <v>59</v>
      </c>
      <c r="J397" s="29" t="s">
        <v>57</v>
      </c>
      <c r="K397" s="29" t="s">
        <v>66</v>
      </c>
      <c r="L397" s="28">
        <f t="shared" si="12"/>
        <v>1</v>
      </c>
      <c r="M397" s="28">
        <f t="shared" si="13"/>
        <v>2.4</v>
      </c>
    </row>
    <row r="398" spans="1:13" x14ac:dyDescent="0.2">
      <c r="A398" s="55" t="s">
        <v>957</v>
      </c>
      <c r="B398" s="55" t="s">
        <v>958</v>
      </c>
      <c r="C398" s="30"/>
      <c r="D398" s="30"/>
      <c r="E398" s="30">
        <v>1</v>
      </c>
      <c r="F398" s="30">
        <v>0</v>
      </c>
      <c r="G398" s="28" t="s">
        <v>61</v>
      </c>
      <c r="H398" s="28" t="s">
        <v>425</v>
      </c>
      <c r="I398" s="29" t="s">
        <v>59</v>
      </c>
      <c r="J398" s="29" t="s">
        <v>57</v>
      </c>
      <c r="K398" s="29" t="s">
        <v>66</v>
      </c>
      <c r="L398" s="28">
        <f t="shared" si="12"/>
        <v>1</v>
      </c>
      <c r="M398" s="28">
        <f t="shared" si="13"/>
        <v>2.4</v>
      </c>
    </row>
    <row r="399" spans="1:13" x14ac:dyDescent="0.2">
      <c r="A399" s="29" t="s">
        <v>959</v>
      </c>
      <c r="B399" s="29" t="s">
        <v>960</v>
      </c>
      <c r="E399" s="28">
        <v>1</v>
      </c>
      <c r="F399" s="28">
        <v>0</v>
      </c>
      <c r="G399" s="28" t="s">
        <v>61</v>
      </c>
      <c r="H399" s="28" t="s">
        <v>425</v>
      </c>
      <c r="I399" s="29" t="s">
        <v>59</v>
      </c>
      <c r="J399" s="29" t="s">
        <v>57</v>
      </c>
      <c r="K399" s="29" t="s">
        <v>66</v>
      </c>
      <c r="L399" s="28">
        <f t="shared" si="12"/>
        <v>1</v>
      </c>
      <c r="M399" s="28">
        <f t="shared" si="13"/>
        <v>2.4</v>
      </c>
    </row>
    <row r="400" spans="1:13" x14ac:dyDescent="0.2">
      <c r="A400" s="57" t="s">
        <v>961</v>
      </c>
      <c r="B400" s="55" t="s">
        <v>962</v>
      </c>
      <c r="C400" s="30"/>
      <c r="D400" s="30"/>
      <c r="E400" s="30">
        <v>1</v>
      </c>
      <c r="F400" s="30">
        <v>0</v>
      </c>
      <c r="G400" s="28" t="s">
        <v>61</v>
      </c>
      <c r="H400" s="28" t="s">
        <v>425</v>
      </c>
      <c r="I400" s="29" t="s">
        <v>59</v>
      </c>
      <c r="J400" s="29" t="s">
        <v>57</v>
      </c>
      <c r="K400" s="29" t="s">
        <v>66</v>
      </c>
      <c r="L400" s="28">
        <f t="shared" si="12"/>
        <v>1</v>
      </c>
      <c r="M400" s="28">
        <f t="shared" si="13"/>
        <v>2.4</v>
      </c>
    </row>
    <row r="401" spans="1:14" x14ac:dyDescent="0.2">
      <c r="A401" s="55" t="s">
        <v>963</v>
      </c>
      <c r="B401" s="55" t="s">
        <v>964</v>
      </c>
      <c r="C401" s="30"/>
      <c r="D401" s="30"/>
      <c r="E401" s="30">
        <v>1</v>
      </c>
      <c r="F401" s="30">
        <v>0</v>
      </c>
      <c r="G401" s="28" t="s">
        <v>61</v>
      </c>
      <c r="H401" s="28" t="s">
        <v>425</v>
      </c>
      <c r="I401" s="29" t="s">
        <v>59</v>
      </c>
      <c r="J401" s="29" t="s">
        <v>57</v>
      </c>
      <c r="K401" s="29" t="s">
        <v>66</v>
      </c>
      <c r="L401" s="28">
        <f t="shared" si="12"/>
        <v>1</v>
      </c>
      <c r="M401" s="28">
        <f t="shared" si="13"/>
        <v>2.4</v>
      </c>
    </row>
    <row r="402" spans="1:14" x14ac:dyDescent="0.2">
      <c r="A402" s="55" t="s">
        <v>965</v>
      </c>
      <c r="B402" s="55" t="s">
        <v>966</v>
      </c>
      <c r="C402" s="30"/>
      <c r="D402" s="30"/>
      <c r="E402" s="30">
        <v>1</v>
      </c>
      <c r="F402" s="30">
        <v>0</v>
      </c>
      <c r="G402" s="28" t="s">
        <v>61</v>
      </c>
      <c r="H402" s="28" t="s">
        <v>425</v>
      </c>
      <c r="I402" s="29" t="s">
        <v>59</v>
      </c>
      <c r="J402" s="29" t="s">
        <v>57</v>
      </c>
      <c r="K402" s="29" t="s">
        <v>66</v>
      </c>
      <c r="L402" s="28">
        <f t="shared" si="12"/>
        <v>1</v>
      </c>
      <c r="M402" s="28">
        <f t="shared" si="13"/>
        <v>2.4</v>
      </c>
    </row>
    <row r="403" spans="1:14" x14ac:dyDescent="0.2">
      <c r="A403" s="55" t="s">
        <v>967</v>
      </c>
      <c r="B403" s="48" t="s">
        <v>968</v>
      </c>
      <c r="C403" s="30"/>
      <c r="D403" s="30"/>
      <c r="E403" s="30">
        <v>1</v>
      </c>
      <c r="F403" s="30">
        <v>0</v>
      </c>
      <c r="G403" s="28" t="s">
        <v>61</v>
      </c>
      <c r="H403" s="28" t="s">
        <v>425</v>
      </c>
      <c r="I403" s="29" t="s">
        <v>59</v>
      </c>
      <c r="J403" s="29" t="s">
        <v>57</v>
      </c>
      <c r="K403" s="29" t="s">
        <v>66</v>
      </c>
      <c r="L403" s="28">
        <f t="shared" si="12"/>
        <v>1</v>
      </c>
      <c r="M403" s="28">
        <f t="shared" si="13"/>
        <v>2.4</v>
      </c>
    </row>
    <row r="404" spans="1:14" x14ac:dyDescent="0.2">
      <c r="A404" s="55" t="s">
        <v>969</v>
      </c>
      <c r="B404" s="55" t="s">
        <v>970</v>
      </c>
      <c r="C404" s="30"/>
      <c r="D404" s="30"/>
      <c r="E404" s="30">
        <v>2</v>
      </c>
      <c r="F404" s="30">
        <v>0</v>
      </c>
      <c r="G404" s="28" t="s">
        <v>61</v>
      </c>
      <c r="H404" s="28" t="s">
        <v>425</v>
      </c>
      <c r="I404" s="29" t="s">
        <v>59</v>
      </c>
      <c r="J404" s="29" t="s">
        <v>57</v>
      </c>
      <c r="K404" s="29" t="s">
        <v>66</v>
      </c>
      <c r="L404" s="28">
        <f t="shared" si="12"/>
        <v>2</v>
      </c>
      <c r="M404" s="28">
        <f t="shared" si="13"/>
        <v>4.8</v>
      </c>
    </row>
    <row r="405" spans="1:14" x14ac:dyDescent="0.2">
      <c r="A405" s="55" t="s">
        <v>971</v>
      </c>
      <c r="B405" s="48" t="s">
        <v>972</v>
      </c>
      <c r="C405" s="30"/>
      <c r="D405" s="30"/>
      <c r="E405" s="30">
        <v>1</v>
      </c>
      <c r="F405" s="30">
        <v>0</v>
      </c>
      <c r="G405" s="28" t="s">
        <v>61</v>
      </c>
      <c r="H405" s="28" t="s">
        <v>425</v>
      </c>
      <c r="I405" s="29" t="s">
        <v>59</v>
      </c>
      <c r="J405" s="29" t="s">
        <v>57</v>
      </c>
      <c r="K405" s="29" t="s">
        <v>66</v>
      </c>
      <c r="L405" s="28">
        <f t="shared" ref="L405:L409" si="14">E405</f>
        <v>1</v>
      </c>
      <c r="M405" s="28">
        <f t="shared" ref="M405:M411" si="15">L405*2.4</f>
        <v>2.4</v>
      </c>
    </row>
    <row r="406" spans="1:14" x14ac:dyDescent="0.2">
      <c r="A406" s="55" t="s">
        <v>973</v>
      </c>
      <c r="B406" s="55" t="s">
        <v>974</v>
      </c>
      <c r="C406" s="30"/>
      <c r="D406" s="30"/>
      <c r="E406" s="30">
        <v>1</v>
      </c>
      <c r="F406" s="30">
        <v>0</v>
      </c>
      <c r="G406" s="28" t="s">
        <v>61</v>
      </c>
      <c r="H406" s="28" t="s">
        <v>425</v>
      </c>
      <c r="I406" s="29" t="s">
        <v>59</v>
      </c>
      <c r="J406" s="29" t="s">
        <v>57</v>
      </c>
      <c r="K406" s="29" t="s">
        <v>66</v>
      </c>
      <c r="L406" s="28">
        <f>E406</f>
        <v>1</v>
      </c>
      <c r="M406" s="28">
        <f t="shared" si="15"/>
        <v>2.4</v>
      </c>
    </row>
    <row r="407" spans="1:14" x14ac:dyDescent="0.2">
      <c r="A407" s="29" t="s">
        <v>975</v>
      </c>
      <c r="B407" s="29" t="s">
        <v>976</v>
      </c>
      <c r="E407" s="28">
        <v>1</v>
      </c>
      <c r="F407" s="28">
        <v>0</v>
      </c>
      <c r="G407" s="28" t="s">
        <v>61</v>
      </c>
      <c r="H407" s="28" t="s">
        <v>425</v>
      </c>
      <c r="I407" s="29" t="s">
        <v>59</v>
      </c>
      <c r="J407" s="29" t="s">
        <v>57</v>
      </c>
      <c r="K407" s="29" t="s">
        <v>66</v>
      </c>
      <c r="L407" s="28">
        <f>E407</f>
        <v>1</v>
      </c>
      <c r="M407" s="28">
        <f t="shared" si="15"/>
        <v>2.4</v>
      </c>
    </row>
    <row r="408" spans="1:14" x14ac:dyDescent="0.2">
      <c r="A408" s="55" t="s">
        <v>977</v>
      </c>
      <c r="B408" s="48" t="s">
        <v>978</v>
      </c>
      <c r="C408" s="30"/>
      <c r="D408" s="30"/>
      <c r="E408" s="30">
        <v>1</v>
      </c>
      <c r="F408" s="30">
        <v>0</v>
      </c>
      <c r="G408" s="28" t="s">
        <v>61</v>
      </c>
      <c r="H408" s="28" t="s">
        <v>425</v>
      </c>
      <c r="I408" s="29" t="s">
        <v>59</v>
      </c>
      <c r="J408" s="29" t="s">
        <v>57</v>
      </c>
      <c r="K408" s="29" t="s">
        <v>66</v>
      </c>
      <c r="L408" s="28">
        <f t="shared" si="14"/>
        <v>1</v>
      </c>
      <c r="M408" s="28">
        <f t="shared" si="15"/>
        <v>2.4</v>
      </c>
    </row>
    <row r="409" spans="1:14" x14ac:dyDescent="0.2">
      <c r="A409" s="55" t="s">
        <v>979</v>
      </c>
      <c r="B409" s="55" t="s">
        <v>980</v>
      </c>
      <c r="C409" s="30"/>
      <c r="D409" s="30"/>
      <c r="E409" s="30">
        <v>1</v>
      </c>
      <c r="F409" s="30">
        <v>0</v>
      </c>
      <c r="G409" s="28" t="s">
        <v>61</v>
      </c>
      <c r="H409" s="28" t="s">
        <v>425</v>
      </c>
      <c r="I409" s="29" t="s">
        <v>59</v>
      </c>
      <c r="J409" s="29" t="s">
        <v>57</v>
      </c>
      <c r="K409" s="29" t="s">
        <v>66</v>
      </c>
      <c r="L409" s="28">
        <f t="shared" si="14"/>
        <v>1</v>
      </c>
      <c r="M409" s="28">
        <f t="shared" si="15"/>
        <v>2.4</v>
      </c>
    </row>
    <row r="410" spans="1:14" x14ac:dyDescent="0.2">
      <c r="A410" s="55" t="s">
        <v>981</v>
      </c>
      <c r="B410" s="55" t="s">
        <v>982</v>
      </c>
      <c r="C410" s="30"/>
      <c r="D410" s="30"/>
      <c r="E410" s="30">
        <v>1</v>
      </c>
      <c r="F410" s="30">
        <v>0</v>
      </c>
      <c r="G410" s="28" t="s">
        <v>61</v>
      </c>
      <c r="H410" s="28" t="s">
        <v>425</v>
      </c>
      <c r="I410" s="29" t="s">
        <v>59</v>
      </c>
      <c r="J410" s="29" t="s">
        <v>57</v>
      </c>
      <c r="K410" s="29" t="s">
        <v>66</v>
      </c>
      <c r="L410" s="28">
        <f>E410</f>
        <v>1</v>
      </c>
      <c r="M410" s="28">
        <f t="shared" si="15"/>
        <v>2.4</v>
      </c>
    </row>
    <row r="411" spans="1:14" x14ac:dyDescent="0.2">
      <c r="A411" s="29" t="s">
        <v>983</v>
      </c>
      <c r="B411" s="29" t="s">
        <v>984</v>
      </c>
      <c r="C411" s="28" t="s">
        <v>985</v>
      </c>
      <c r="E411" s="39">
        <v>1</v>
      </c>
      <c r="F411" s="28">
        <v>-1</v>
      </c>
      <c r="G411" s="28" t="s">
        <v>61</v>
      </c>
      <c r="H411" s="28" t="s">
        <v>425</v>
      </c>
      <c r="I411" s="29" t="s">
        <v>59</v>
      </c>
      <c r="J411" s="29" t="s">
        <v>57</v>
      </c>
      <c r="K411" s="29" t="s">
        <v>66</v>
      </c>
      <c r="L411" s="28">
        <f>E411</f>
        <v>1</v>
      </c>
      <c r="M411" s="28">
        <f t="shared" si="15"/>
        <v>2.4</v>
      </c>
    </row>
    <row r="412" spans="1:14" x14ac:dyDescent="0.2">
      <c r="A412" s="62" t="s">
        <v>1111</v>
      </c>
      <c r="B412" s="13" t="s">
        <v>1112</v>
      </c>
      <c r="D412" s="13"/>
      <c r="E412" s="28">
        <v>1</v>
      </c>
      <c r="F412" s="28">
        <v>1</v>
      </c>
      <c r="G412" s="28" t="s">
        <v>61</v>
      </c>
      <c r="H412" s="28" t="s">
        <v>425</v>
      </c>
      <c r="I412" s="29" t="s">
        <v>59</v>
      </c>
      <c r="J412" s="13" t="s">
        <v>58</v>
      </c>
      <c r="K412" s="29" t="s">
        <v>66</v>
      </c>
      <c r="L412" s="28">
        <v>1</v>
      </c>
      <c r="M412" s="28">
        <v>2.4</v>
      </c>
      <c r="N412" s="13"/>
    </row>
    <row r="413" spans="1:14" x14ac:dyDescent="0.2">
      <c r="A413" s="29" t="s">
        <v>1113</v>
      </c>
      <c r="B413" s="13" t="s">
        <v>1114</v>
      </c>
      <c r="D413" s="13"/>
      <c r="E413" s="28">
        <v>1</v>
      </c>
      <c r="F413" s="28">
        <v>1</v>
      </c>
      <c r="G413" s="28" t="s">
        <v>61</v>
      </c>
      <c r="H413" s="28" t="s">
        <v>425</v>
      </c>
      <c r="I413" s="29" t="s">
        <v>59</v>
      </c>
      <c r="J413" s="13" t="s">
        <v>58</v>
      </c>
      <c r="K413" s="29" t="s">
        <v>66</v>
      </c>
      <c r="L413" s="28">
        <v>1</v>
      </c>
      <c r="M413" s="28">
        <v>2.4</v>
      </c>
      <c r="N413" s="13"/>
    </row>
    <row r="414" spans="1:14" x14ac:dyDescent="0.2">
      <c r="A414" s="29" t="s">
        <v>1115</v>
      </c>
      <c r="B414" s="13" t="s">
        <v>1116</v>
      </c>
      <c r="C414" s="28" t="s">
        <v>50</v>
      </c>
      <c r="D414" s="13"/>
      <c r="E414" s="28">
        <v>1</v>
      </c>
      <c r="F414" s="28">
        <v>1</v>
      </c>
      <c r="G414" s="28" t="s">
        <v>61</v>
      </c>
      <c r="H414" s="28" t="s">
        <v>425</v>
      </c>
      <c r="I414" s="29" t="s">
        <v>59</v>
      </c>
      <c r="J414" s="13" t="s">
        <v>58</v>
      </c>
      <c r="K414" s="29" t="s">
        <v>66</v>
      </c>
      <c r="L414" s="28">
        <v>1</v>
      </c>
      <c r="M414" s="28">
        <v>2.4</v>
      </c>
      <c r="N414" s="13"/>
    </row>
    <row r="415" spans="1:14" x14ac:dyDescent="0.2">
      <c r="A415" s="29" t="s">
        <v>1117</v>
      </c>
      <c r="B415" s="13" t="s">
        <v>1118</v>
      </c>
      <c r="C415" s="27" t="s">
        <v>985</v>
      </c>
      <c r="D415" s="13"/>
      <c r="E415" s="27">
        <v>1</v>
      </c>
      <c r="F415" s="27">
        <v>1</v>
      </c>
      <c r="G415" s="28" t="s">
        <v>61</v>
      </c>
      <c r="H415" s="28" t="s">
        <v>425</v>
      </c>
      <c r="I415" s="29" t="s">
        <v>59</v>
      </c>
      <c r="J415" s="13" t="s">
        <v>57</v>
      </c>
      <c r="K415" s="13" t="s">
        <v>66</v>
      </c>
      <c r="L415" s="28">
        <v>1</v>
      </c>
      <c r="M415" s="28">
        <v>2.4</v>
      </c>
      <c r="N415" s="13"/>
    </row>
    <row r="416" spans="1:14" x14ac:dyDescent="0.2">
      <c r="A416" s="13" t="s">
        <v>1119</v>
      </c>
      <c r="B416" s="13" t="s">
        <v>1120</v>
      </c>
      <c r="C416" s="28" t="s">
        <v>1121</v>
      </c>
      <c r="D416" s="13"/>
      <c r="E416" s="28">
        <v>104</v>
      </c>
      <c r="F416" s="28">
        <v>104</v>
      </c>
      <c r="G416" s="28" t="s">
        <v>62</v>
      </c>
      <c r="H416" s="28" t="s">
        <v>426</v>
      </c>
      <c r="I416" s="29" t="s">
        <v>133</v>
      </c>
      <c r="J416" s="29" t="s">
        <v>58</v>
      </c>
      <c r="K416" s="13" t="s">
        <v>58</v>
      </c>
      <c r="L416" s="28">
        <v>26</v>
      </c>
      <c r="M416" s="28">
        <v>62.4</v>
      </c>
      <c r="N416" s="13"/>
    </row>
    <row r="417" spans="1:14" x14ac:dyDescent="0.2">
      <c r="A417" s="63" t="s">
        <v>1122</v>
      </c>
      <c r="B417" s="63" t="s">
        <v>1123</v>
      </c>
      <c r="D417" s="13"/>
      <c r="E417" s="28">
        <v>9</v>
      </c>
      <c r="F417" s="28">
        <v>8</v>
      </c>
      <c r="G417" s="28" t="s">
        <v>61</v>
      </c>
      <c r="H417" s="28" t="s">
        <v>425</v>
      </c>
      <c r="I417" s="29" t="s">
        <v>59</v>
      </c>
      <c r="J417" s="13" t="s">
        <v>56</v>
      </c>
      <c r="K417" s="13" t="s">
        <v>66</v>
      </c>
      <c r="L417" s="28">
        <v>8</v>
      </c>
      <c r="M417" s="28">
        <v>19.2</v>
      </c>
      <c r="N417" s="13"/>
    </row>
    <row r="418" spans="1:14" x14ac:dyDescent="0.2">
      <c r="A418" s="21" t="s">
        <v>1124</v>
      </c>
      <c r="B418" s="63" t="s">
        <v>1125</v>
      </c>
      <c r="D418" s="13"/>
      <c r="E418" s="27">
        <v>2</v>
      </c>
      <c r="F418" s="27">
        <v>1</v>
      </c>
      <c r="G418" s="28" t="s">
        <v>61</v>
      </c>
      <c r="H418" s="28" t="s">
        <v>425</v>
      </c>
      <c r="I418" s="29" t="s">
        <v>59</v>
      </c>
      <c r="J418" s="29" t="s">
        <v>57</v>
      </c>
      <c r="K418" s="13" t="s">
        <v>66</v>
      </c>
      <c r="L418" s="28">
        <v>1</v>
      </c>
      <c r="M418" s="28">
        <v>2.4</v>
      </c>
      <c r="N418" s="13"/>
    </row>
    <row r="419" spans="1:14" x14ac:dyDescent="0.2">
      <c r="A419" s="21"/>
      <c r="B419" s="63"/>
      <c r="D419" s="13"/>
      <c r="E419" s="27"/>
      <c r="F419" s="27"/>
      <c r="K419" s="13"/>
      <c r="N419" s="13"/>
    </row>
    <row r="420" spans="1:14" x14ac:dyDescent="0.2">
      <c r="A420" s="37" t="s">
        <v>0</v>
      </c>
      <c r="E420" s="12">
        <f>SUM(E2:E418)</f>
        <v>1872</v>
      </c>
      <c r="F420" s="12">
        <f>SUM(F2:F418)</f>
        <v>1405</v>
      </c>
      <c r="K420" s="13"/>
      <c r="L420" s="12">
        <f>SUM(L2:L418)</f>
        <v>1033</v>
      </c>
      <c r="M420" s="12">
        <f>SUM(M2:M418)</f>
        <v>2479.2000000000253</v>
      </c>
    </row>
    <row r="421" spans="1:14" x14ac:dyDescent="0.2">
      <c r="A421" s="13"/>
      <c r="B421" s="13"/>
      <c r="C421" s="13"/>
      <c r="D421" s="13"/>
      <c r="E421" s="13"/>
      <c r="F421" s="13"/>
      <c r="L421" s="13"/>
      <c r="M421" s="13"/>
    </row>
    <row r="422" spans="1:14" x14ac:dyDescent="0.2">
      <c r="A422" s="37"/>
      <c r="C422" s="12" t="s">
        <v>437</v>
      </c>
      <c r="D422" s="12" t="s">
        <v>438</v>
      </c>
    </row>
    <row r="423" spans="1:14" x14ac:dyDescent="0.2">
      <c r="A423" s="37" t="s">
        <v>434</v>
      </c>
      <c r="C423" s="12">
        <v>136</v>
      </c>
      <c r="D423" s="42">
        <f>C423*2.4</f>
        <v>326.39999999999998</v>
      </c>
    </row>
    <row r="424" spans="1:14" x14ac:dyDescent="0.2">
      <c r="A424" s="37" t="s">
        <v>68</v>
      </c>
      <c r="C424" s="12">
        <v>128</v>
      </c>
      <c r="D424" s="42">
        <f t="shared" ref="D424:D426" si="16">C424*2.4</f>
        <v>307.2</v>
      </c>
    </row>
    <row r="425" spans="1:14" x14ac:dyDescent="0.2">
      <c r="A425" s="37" t="s">
        <v>69</v>
      </c>
      <c r="C425" s="12">
        <v>229</v>
      </c>
      <c r="D425" s="42">
        <f t="shared" si="16"/>
        <v>549.6</v>
      </c>
    </row>
    <row r="426" spans="1:14" x14ac:dyDescent="0.2">
      <c r="A426" s="37" t="s">
        <v>65</v>
      </c>
      <c r="C426" s="12">
        <v>540</v>
      </c>
      <c r="D426" s="42">
        <f t="shared" si="16"/>
        <v>1296</v>
      </c>
    </row>
  </sheetData>
  <sheetProtection algorithmName="SHA-512" hashValue="C2huDAmCRWXQsXF7rZ9whRkwBemmr4xmpSxoO1AKRTJtA2bJKxyVWXP2CUZE8zSHG0BoZdb8VuqwHkI2uznrVQ==" saltValue="75+tswq7tj8gy90JnQ/sZA==" spinCount="100000" sheet="1" objects="1" scenarios="1"/>
  <autoFilter ref="A1:N420" xr:uid="{909D0BB7-F2C4-4F2C-AE2D-21114C3AC612}"/>
  <conditionalFormatting sqref="A148">
    <cfRule type="duplicateValues" dxfId="176" priority="161"/>
  </conditionalFormatting>
  <conditionalFormatting sqref="A149">
    <cfRule type="duplicateValues" dxfId="175" priority="160"/>
  </conditionalFormatting>
  <conditionalFormatting sqref="A150">
    <cfRule type="duplicateValues" dxfId="174" priority="159"/>
  </conditionalFormatting>
  <conditionalFormatting sqref="A151">
    <cfRule type="duplicateValues" dxfId="173" priority="158"/>
  </conditionalFormatting>
  <conditionalFormatting sqref="A152">
    <cfRule type="duplicateValues" dxfId="172" priority="157"/>
  </conditionalFormatting>
  <conditionalFormatting sqref="A153">
    <cfRule type="duplicateValues" dxfId="171" priority="156"/>
  </conditionalFormatting>
  <conditionalFormatting sqref="A154">
    <cfRule type="duplicateValues" dxfId="170" priority="155"/>
  </conditionalFormatting>
  <conditionalFormatting sqref="A155">
    <cfRule type="duplicateValues" dxfId="169" priority="154"/>
  </conditionalFormatting>
  <conditionalFormatting sqref="A156">
    <cfRule type="duplicateValues" dxfId="168" priority="153"/>
  </conditionalFormatting>
  <conditionalFormatting sqref="A157">
    <cfRule type="duplicateValues" dxfId="167" priority="152"/>
  </conditionalFormatting>
  <conditionalFormatting sqref="A158">
    <cfRule type="duplicateValues" dxfId="166" priority="151"/>
  </conditionalFormatting>
  <conditionalFormatting sqref="A159">
    <cfRule type="duplicateValues" dxfId="165" priority="150"/>
  </conditionalFormatting>
  <conditionalFormatting sqref="A160">
    <cfRule type="duplicateValues" dxfId="164" priority="149"/>
  </conditionalFormatting>
  <conditionalFormatting sqref="A161">
    <cfRule type="duplicateValues" dxfId="163" priority="148"/>
  </conditionalFormatting>
  <conditionalFormatting sqref="A162">
    <cfRule type="duplicateValues" dxfId="162" priority="147"/>
  </conditionalFormatting>
  <conditionalFormatting sqref="A163">
    <cfRule type="duplicateValues" dxfId="161" priority="146"/>
  </conditionalFormatting>
  <conditionalFormatting sqref="A164">
    <cfRule type="duplicateValues" dxfId="160" priority="145"/>
  </conditionalFormatting>
  <conditionalFormatting sqref="A165">
    <cfRule type="duplicateValues" dxfId="159" priority="144"/>
  </conditionalFormatting>
  <conditionalFormatting sqref="A166">
    <cfRule type="duplicateValues" dxfId="158" priority="143"/>
  </conditionalFormatting>
  <conditionalFormatting sqref="A167">
    <cfRule type="duplicateValues" dxfId="157" priority="142"/>
  </conditionalFormatting>
  <conditionalFormatting sqref="A168">
    <cfRule type="duplicateValues" dxfId="156" priority="141"/>
  </conditionalFormatting>
  <conditionalFormatting sqref="A169">
    <cfRule type="duplicateValues" dxfId="155" priority="140"/>
  </conditionalFormatting>
  <conditionalFormatting sqref="A170">
    <cfRule type="duplicateValues" dxfId="154" priority="139"/>
  </conditionalFormatting>
  <conditionalFormatting sqref="A171">
    <cfRule type="duplicateValues" dxfId="153" priority="138"/>
  </conditionalFormatting>
  <conditionalFormatting sqref="A172">
    <cfRule type="duplicateValues" dxfId="152" priority="137"/>
  </conditionalFormatting>
  <conditionalFormatting sqref="A173">
    <cfRule type="duplicateValues" dxfId="151" priority="136"/>
  </conditionalFormatting>
  <conditionalFormatting sqref="A174">
    <cfRule type="duplicateValues" dxfId="150" priority="135"/>
  </conditionalFormatting>
  <conditionalFormatting sqref="A175">
    <cfRule type="duplicateValues" dxfId="149" priority="134"/>
  </conditionalFormatting>
  <conditionalFormatting sqref="A176">
    <cfRule type="duplicateValues" dxfId="148" priority="133"/>
  </conditionalFormatting>
  <conditionalFormatting sqref="A177">
    <cfRule type="duplicateValues" dxfId="147" priority="132"/>
  </conditionalFormatting>
  <conditionalFormatting sqref="A178">
    <cfRule type="duplicateValues" dxfId="146" priority="131"/>
  </conditionalFormatting>
  <conditionalFormatting sqref="A179">
    <cfRule type="duplicateValues" dxfId="145" priority="130"/>
  </conditionalFormatting>
  <conditionalFormatting sqref="A180">
    <cfRule type="duplicateValues" dxfId="144" priority="129"/>
  </conditionalFormatting>
  <conditionalFormatting sqref="A181">
    <cfRule type="duplicateValues" dxfId="143" priority="128"/>
  </conditionalFormatting>
  <conditionalFormatting sqref="A182">
    <cfRule type="duplicateValues" dxfId="142" priority="127"/>
  </conditionalFormatting>
  <conditionalFormatting sqref="A183">
    <cfRule type="duplicateValues" dxfId="141" priority="126"/>
  </conditionalFormatting>
  <conditionalFormatting sqref="A184">
    <cfRule type="duplicateValues" dxfId="140" priority="125"/>
  </conditionalFormatting>
  <conditionalFormatting sqref="A185">
    <cfRule type="duplicateValues" dxfId="139" priority="124"/>
  </conditionalFormatting>
  <conditionalFormatting sqref="A186">
    <cfRule type="duplicateValues" dxfId="138" priority="123"/>
  </conditionalFormatting>
  <conditionalFormatting sqref="A187">
    <cfRule type="duplicateValues" dxfId="137" priority="122"/>
  </conditionalFormatting>
  <conditionalFormatting sqref="A188">
    <cfRule type="duplicateValues" dxfId="136" priority="121"/>
  </conditionalFormatting>
  <conditionalFormatting sqref="A189">
    <cfRule type="duplicateValues" dxfId="135" priority="120"/>
  </conditionalFormatting>
  <conditionalFormatting sqref="A190">
    <cfRule type="duplicateValues" dxfId="134" priority="119"/>
  </conditionalFormatting>
  <conditionalFormatting sqref="A191">
    <cfRule type="duplicateValues" dxfId="133" priority="118"/>
  </conditionalFormatting>
  <conditionalFormatting sqref="A192">
    <cfRule type="duplicateValues" dxfId="132" priority="117"/>
  </conditionalFormatting>
  <conditionalFormatting sqref="A193">
    <cfRule type="duplicateValues" dxfId="131" priority="116"/>
  </conditionalFormatting>
  <conditionalFormatting sqref="A194">
    <cfRule type="duplicateValues" dxfId="130" priority="115"/>
  </conditionalFormatting>
  <conditionalFormatting sqref="A195">
    <cfRule type="duplicateValues" dxfId="129" priority="114"/>
  </conditionalFormatting>
  <conditionalFormatting sqref="A196">
    <cfRule type="duplicateValues" dxfId="128" priority="113"/>
  </conditionalFormatting>
  <conditionalFormatting sqref="A197">
    <cfRule type="duplicateValues" dxfId="127" priority="112"/>
  </conditionalFormatting>
  <conditionalFormatting sqref="A198">
    <cfRule type="duplicateValues" dxfId="126" priority="111"/>
  </conditionalFormatting>
  <conditionalFormatting sqref="A199">
    <cfRule type="duplicateValues" dxfId="125" priority="110"/>
  </conditionalFormatting>
  <conditionalFormatting sqref="A200">
    <cfRule type="duplicateValues" dxfId="124" priority="109"/>
  </conditionalFormatting>
  <conditionalFormatting sqref="A201">
    <cfRule type="duplicateValues" dxfId="123" priority="108"/>
  </conditionalFormatting>
  <conditionalFormatting sqref="A202">
    <cfRule type="duplicateValues" dxfId="122" priority="107"/>
  </conditionalFormatting>
  <conditionalFormatting sqref="A203">
    <cfRule type="duplicateValues" dxfId="121" priority="106"/>
  </conditionalFormatting>
  <conditionalFormatting sqref="A204">
    <cfRule type="duplicateValues" dxfId="120" priority="105"/>
  </conditionalFormatting>
  <conditionalFormatting sqref="A205">
    <cfRule type="duplicateValues" dxfId="119" priority="104"/>
  </conditionalFormatting>
  <conditionalFormatting sqref="A206">
    <cfRule type="duplicateValues" dxfId="118" priority="103"/>
  </conditionalFormatting>
  <conditionalFormatting sqref="A207">
    <cfRule type="duplicateValues" dxfId="117" priority="102"/>
  </conditionalFormatting>
  <conditionalFormatting sqref="A208">
    <cfRule type="duplicateValues" dxfId="116" priority="101"/>
  </conditionalFormatting>
  <conditionalFormatting sqref="A209">
    <cfRule type="duplicateValues" dxfId="115" priority="100"/>
  </conditionalFormatting>
  <conditionalFormatting sqref="A210">
    <cfRule type="duplicateValues" dxfId="114" priority="99"/>
  </conditionalFormatting>
  <conditionalFormatting sqref="A211">
    <cfRule type="duplicateValues" dxfId="113" priority="98"/>
  </conditionalFormatting>
  <conditionalFormatting sqref="A212">
    <cfRule type="duplicateValues" dxfId="112" priority="97"/>
  </conditionalFormatting>
  <conditionalFormatting sqref="A213">
    <cfRule type="duplicateValues" dxfId="111" priority="96"/>
  </conditionalFormatting>
  <conditionalFormatting sqref="A214:A215">
    <cfRule type="duplicateValues" dxfId="110" priority="95"/>
  </conditionalFormatting>
  <conditionalFormatting sqref="A216">
    <cfRule type="duplicateValues" dxfId="109" priority="94"/>
  </conditionalFormatting>
  <conditionalFormatting sqref="A217">
    <cfRule type="duplicateValues" dxfId="108" priority="92"/>
  </conditionalFormatting>
  <conditionalFormatting sqref="B217">
    <cfRule type="duplicateValues" dxfId="107" priority="93"/>
  </conditionalFormatting>
  <conditionalFormatting sqref="A217">
    <cfRule type="duplicateValues" dxfId="106" priority="89"/>
  </conditionalFormatting>
  <conditionalFormatting sqref="A218">
    <cfRule type="duplicateValues" dxfId="105" priority="85"/>
  </conditionalFormatting>
  <conditionalFormatting sqref="B218">
    <cfRule type="duplicateValues" dxfId="104" priority="86"/>
  </conditionalFormatting>
  <conditionalFormatting sqref="A219">
    <cfRule type="duplicateValues" dxfId="103" priority="81"/>
  </conditionalFormatting>
  <conditionalFormatting sqref="B219">
    <cfRule type="duplicateValues" dxfId="102" priority="82"/>
  </conditionalFormatting>
  <conditionalFormatting sqref="A218:A219">
    <cfRule type="duplicateValues" dxfId="101" priority="80"/>
  </conditionalFormatting>
  <conditionalFormatting sqref="A220">
    <cfRule type="duplicateValues" dxfId="100" priority="79"/>
  </conditionalFormatting>
  <conditionalFormatting sqref="A221">
    <cfRule type="duplicateValues" dxfId="99" priority="77"/>
  </conditionalFormatting>
  <conditionalFormatting sqref="B221">
    <cfRule type="duplicateValues" dxfId="98" priority="78"/>
  </conditionalFormatting>
  <conditionalFormatting sqref="A221">
    <cfRule type="duplicateValues" dxfId="97" priority="74"/>
  </conditionalFormatting>
  <conditionalFormatting sqref="A223">
    <cfRule type="duplicateValues" dxfId="96" priority="70"/>
  </conditionalFormatting>
  <conditionalFormatting sqref="B223">
    <cfRule type="duplicateValues" dxfId="95" priority="71"/>
  </conditionalFormatting>
  <conditionalFormatting sqref="A225">
    <cfRule type="duplicateValues" dxfId="94" priority="66"/>
  </conditionalFormatting>
  <conditionalFormatting sqref="B225">
    <cfRule type="duplicateValues" dxfId="93" priority="67"/>
  </conditionalFormatting>
  <conditionalFormatting sqref="A230">
    <cfRule type="duplicateValues" dxfId="92" priority="60"/>
  </conditionalFormatting>
  <conditionalFormatting sqref="B230">
    <cfRule type="duplicateValues" dxfId="91" priority="61"/>
  </conditionalFormatting>
  <conditionalFormatting sqref="A231">
    <cfRule type="duplicateValues" dxfId="90" priority="56"/>
  </conditionalFormatting>
  <conditionalFormatting sqref="B231">
    <cfRule type="duplicateValues" dxfId="89" priority="57"/>
  </conditionalFormatting>
  <conditionalFormatting sqref="A233">
    <cfRule type="duplicateValues" dxfId="88" priority="52"/>
  </conditionalFormatting>
  <conditionalFormatting sqref="B233">
    <cfRule type="duplicateValues" dxfId="87" priority="53"/>
  </conditionalFormatting>
  <conditionalFormatting sqref="B237">
    <cfRule type="containsText" dxfId="86" priority="45" operator="containsText" text="Fullers 96 Thorkhill">
      <formula>NOT(ISERROR(SEARCH("Fullers 96 Thorkhill",B237)))</formula>
    </cfRule>
  </conditionalFormatting>
  <conditionalFormatting sqref="A237">
    <cfRule type="duplicateValues" dxfId="85" priority="46"/>
  </conditionalFormatting>
  <conditionalFormatting sqref="B237">
    <cfRule type="duplicateValues" dxfId="84" priority="47"/>
  </conditionalFormatting>
  <conditionalFormatting sqref="A241">
    <cfRule type="duplicateValues" dxfId="83" priority="42"/>
  </conditionalFormatting>
  <conditionalFormatting sqref="A242">
    <cfRule type="duplicateValues" dxfId="82" priority="41"/>
  </conditionalFormatting>
  <conditionalFormatting sqref="A243">
    <cfRule type="duplicateValues" dxfId="81" priority="40"/>
  </conditionalFormatting>
  <conditionalFormatting sqref="A244">
    <cfRule type="duplicateValues" dxfId="80" priority="39"/>
  </conditionalFormatting>
  <conditionalFormatting sqref="A245">
    <cfRule type="duplicateValues" dxfId="79" priority="38"/>
  </conditionalFormatting>
  <conditionalFormatting sqref="A246">
    <cfRule type="duplicateValues" dxfId="78" priority="37"/>
  </conditionalFormatting>
  <conditionalFormatting sqref="A247">
    <cfRule type="duplicateValues" dxfId="77" priority="36"/>
  </conditionalFormatting>
  <conditionalFormatting sqref="A248">
    <cfRule type="duplicateValues" dxfId="76" priority="35"/>
  </conditionalFormatting>
  <conditionalFormatting sqref="A249">
    <cfRule type="duplicateValues" dxfId="75" priority="34"/>
  </conditionalFormatting>
  <conditionalFormatting sqref="A250">
    <cfRule type="duplicateValues" dxfId="74" priority="33"/>
  </conditionalFormatting>
  <conditionalFormatting sqref="A251">
    <cfRule type="duplicateValues" dxfId="73" priority="32"/>
  </conditionalFormatting>
  <conditionalFormatting sqref="A252">
    <cfRule type="duplicateValues" dxfId="72" priority="31"/>
  </conditionalFormatting>
  <conditionalFormatting sqref="A253">
    <cfRule type="duplicateValues" dxfId="71" priority="30"/>
  </conditionalFormatting>
  <conditionalFormatting sqref="A254">
    <cfRule type="duplicateValues" dxfId="70" priority="29"/>
  </conditionalFormatting>
  <conditionalFormatting sqref="A255">
    <cfRule type="duplicateValues" dxfId="69" priority="28"/>
  </conditionalFormatting>
  <conditionalFormatting sqref="A256">
    <cfRule type="duplicateValues" dxfId="68" priority="27"/>
  </conditionalFormatting>
  <conditionalFormatting sqref="A257">
    <cfRule type="duplicateValues" dxfId="67" priority="26"/>
  </conditionalFormatting>
  <conditionalFormatting sqref="A258">
    <cfRule type="duplicateValues" dxfId="66" priority="25"/>
  </conditionalFormatting>
  <conditionalFormatting sqref="A259">
    <cfRule type="duplicateValues" dxfId="65" priority="24"/>
  </conditionalFormatting>
  <conditionalFormatting sqref="A260">
    <cfRule type="duplicateValues" dxfId="64" priority="23"/>
  </conditionalFormatting>
  <conditionalFormatting sqref="A261:A262">
    <cfRule type="duplicateValues" dxfId="63" priority="22"/>
  </conditionalFormatting>
  <conditionalFormatting sqref="A263:A264">
    <cfRule type="duplicateValues" dxfId="62" priority="21"/>
  </conditionalFormatting>
  <conditionalFormatting sqref="A265">
    <cfRule type="duplicateValues" dxfId="61" priority="20"/>
  </conditionalFormatting>
  <conditionalFormatting sqref="A266">
    <cfRule type="duplicateValues" dxfId="60" priority="19"/>
  </conditionalFormatting>
  <conditionalFormatting sqref="A267">
    <cfRule type="duplicateValues" dxfId="59" priority="18"/>
  </conditionalFormatting>
  <conditionalFormatting sqref="A268">
    <cfRule type="duplicateValues" dxfId="58" priority="17"/>
  </conditionalFormatting>
  <conditionalFormatting sqref="A269">
    <cfRule type="duplicateValues" dxfId="57" priority="16"/>
  </conditionalFormatting>
  <conditionalFormatting sqref="A270">
    <cfRule type="duplicateValues" dxfId="56" priority="15"/>
  </conditionalFormatting>
  <conditionalFormatting sqref="A271">
    <cfRule type="duplicateValues" dxfId="55" priority="14"/>
  </conditionalFormatting>
  <conditionalFormatting sqref="A272">
    <cfRule type="duplicateValues" dxfId="54" priority="13"/>
  </conditionalFormatting>
  <conditionalFormatting sqref="B411">
    <cfRule type="containsText" dxfId="53" priority="10" operator="containsText" text="Fullers 96 Thorkhill">
      <formula>NOT(ISERROR(SEARCH("Fullers 96 Thorkhill",B411)))</formula>
    </cfRule>
  </conditionalFormatting>
  <conditionalFormatting sqref="A412:A416">
    <cfRule type="duplicateValues" dxfId="52" priority="7"/>
  </conditionalFormatting>
  <conditionalFormatting sqref="B412:B416">
    <cfRule type="duplicateValues" dxfId="51" priority="6"/>
  </conditionalFormatting>
  <conditionalFormatting sqref="A415">
    <cfRule type="duplicateValues" dxfId="50" priority="1"/>
  </conditionalFormatting>
  <conditionalFormatting sqref="B415">
    <cfRule type="duplicateValues" dxfId="49" priority="2"/>
  </conditionalFormatting>
  <conditionalFormatting sqref="A412:B419">
    <cfRule type="duplicateValues" dxfId="48" priority="162"/>
  </conditionalFormatting>
  <conditionalFormatting sqref="A412:B419">
    <cfRule type="duplicateValues" dxfId="47" priority="164"/>
    <cfRule type="duplicateValues" dxfId="46" priority="165"/>
  </conditionalFormatting>
  <conditionalFormatting sqref="A411">
    <cfRule type="duplicateValues" dxfId="45" priority="166"/>
  </conditionalFormatting>
  <conditionalFormatting sqref="B411">
    <cfRule type="duplicateValues" dxfId="44" priority="167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4566-8304-415E-BC33-3C9EFBAEEC00}">
  <dimension ref="A1:P68"/>
  <sheetViews>
    <sheetView topLeftCell="A52" workbookViewId="0">
      <selection activeCell="A58" sqref="A58:XFD58"/>
    </sheetView>
  </sheetViews>
  <sheetFormatPr defaultRowHeight="12.75" x14ac:dyDescent="0.2"/>
  <cols>
    <col min="1" max="1" width="12.5703125" style="50" customWidth="1"/>
    <col min="2" max="2" width="75.28515625" style="50" bestFit="1" customWidth="1"/>
    <col min="3" max="3" width="20.5703125" style="35" bestFit="1" customWidth="1"/>
    <col min="4" max="4" width="9.5703125" style="35" bestFit="1" customWidth="1"/>
    <col min="5" max="5" width="12.140625" style="34" bestFit="1" customWidth="1"/>
    <col min="6" max="6" width="10.140625" style="34" bestFit="1" customWidth="1"/>
    <col min="7" max="7" width="15.42578125" style="34" bestFit="1" customWidth="1"/>
    <col min="8" max="8" width="15.42578125" style="34" customWidth="1"/>
    <col min="9" max="9" width="19.5703125" style="50" bestFit="1" customWidth="1"/>
    <col min="10" max="10" width="20.140625" style="50" bestFit="1" customWidth="1"/>
    <col min="11" max="11" width="18.7109375" style="50" bestFit="1" customWidth="1"/>
    <col min="12" max="12" width="24.85546875" style="34" bestFit="1" customWidth="1"/>
    <col min="13" max="13" width="26.5703125" style="34" customWidth="1"/>
    <col min="14" max="14" width="79.5703125" style="50" customWidth="1"/>
    <col min="15" max="16384" width="9.140625" style="34"/>
  </cols>
  <sheetData>
    <row r="1" spans="1:14" x14ac:dyDescent="0.2">
      <c r="A1" s="64" t="s">
        <v>5</v>
      </c>
      <c r="B1" s="64" t="s">
        <v>6</v>
      </c>
      <c r="C1" s="2" t="s">
        <v>7</v>
      </c>
      <c r="D1" s="2" t="s">
        <v>54</v>
      </c>
      <c r="E1" s="2" t="s">
        <v>8</v>
      </c>
      <c r="F1" s="2" t="s">
        <v>9</v>
      </c>
      <c r="G1" s="2" t="s">
        <v>63</v>
      </c>
      <c r="H1" s="2" t="s">
        <v>427</v>
      </c>
      <c r="I1" s="64" t="s">
        <v>10</v>
      </c>
      <c r="J1" s="64" t="s">
        <v>64</v>
      </c>
      <c r="K1" s="64" t="s">
        <v>11</v>
      </c>
      <c r="L1" s="2" t="s">
        <v>12</v>
      </c>
      <c r="M1" s="2" t="s">
        <v>447</v>
      </c>
      <c r="N1" s="65" t="s">
        <v>13</v>
      </c>
    </row>
    <row r="2" spans="1:14" x14ac:dyDescent="0.2">
      <c r="A2" s="50" t="s">
        <v>70</v>
      </c>
      <c r="B2" s="50" t="s">
        <v>71</v>
      </c>
      <c r="C2" s="66" t="s">
        <v>50</v>
      </c>
      <c r="D2" s="66"/>
      <c r="E2" s="66">
        <v>6</v>
      </c>
      <c r="F2" s="66">
        <v>5</v>
      </c>
      <c r="G2" s="35" t="s">
        <v>61</v>
      </c>
      <c r="H2" s="35" t="s">
        <v>425</v>
      </c>
      <c r="I2" s="50" t="s">
        <v>59</v>
      </c>
      <c r="J2" s="50" t="s">
        <v>58</v>
      </c>
      <c r="K2" s="50" t="s">
        <v>66</v>
      </c>
      <c r="L2" s="35">
        <f>F2</f>
        <v>5</v>
      </c>
      <c r="M2" s="35">
        <f>L2*2.4</f>
        <v>12</v>
      </c>
    </row>
    <row r="3" spans="1:14" x14ac:dyDescent="0.2">
      <c r="A3" s="50" t="s">
        <v>16</v>
      </c>
      <c r="B3" s="67" t="s">
        <v>17</v>
      </c>
      <c r="C3" s="46" t="s">
        <v>50</v>
      </c>
      <c r="D3" s="66" t="s">
        <v>48</v>
      </c>
      <c r="E3" s="35">
        <v>2</v>
      </c>
      <c r="F3" s="35">
        <v>1</v>
      </c>
      <c r="G3" s="35" t="s">
        <v>61</v>
      </c>
      <c r="H3" s="35" t="s">
        <v>425</v>
      </c>
      <c r="I3" s="50" t="s">
        <v>59</v>
      </c>
      <c r="J3" s="50" t="s">
        <v>58</v>
      </c>
      <c r="K3" s="50" t="s">
        <v>66</v>
      </c>
      <c r="L3" s="35">
        <f t="shared" ref="L3:L30" si="0">F3</f>
        <v>1</v>
      </c>
      <c r="M3" s="35">
        <f t="shared" ref="M3:M30" si="1">L3*2.4</f>
        <v>2.4</v>
      </c>
    </row>
    <row r="4" spans="1:14" x14ac:dyDescent="0.2">
      <c r="A4" s="50" t="s">
        <v>72</v>
      </c>
      <c r="B4" s="50" t="s">
        <v>73</v>
      </c>
      <c r="C4" s="66" t="s">
        <v>50</v>
      </c>
      <c r="D4" s="66"/>
      <c r="E4" s="66">
        <v>2</v>
      </c>
      <c r="F4" s="66">
        <v>2</v>
      </c>
      <c r="G4" s="35" t="s">
        <v>61</v>
      </c>
      <c r="H4" s="35" t="s">
        <v>425</v>
      </c>
      <c r="I4" s="50" t="s">
        <v>59</v>
      </c>
      <c r="J4" s="50" t="s">
        <v>58</v>
      </c>
      <c r="K4" s="50" t="s">
        <v>66</v>
      </c>
      <c r="L4" s="35">
        <f t="shared" si="0"/>
        <v>2</v>
      </c>
      <c r="M4" s="35">
        <f t="shared" si="1"/>
        <v>4.8</v>
      </c>
    </row>
    <row r="5" spans="1:14" x14ac:dyDescent="0.2">
      <c r="A5" s="50" t="s">
        <v>74</v>
      </c>
      <c r="B5" s="50" t="s">
        <v>75</v>
      </c>
      <c r="C5" s="35" t="s">
        <v>126</v>
      </c>
      <c r="E5" s="35">
        <v>1</v>
      </c>
      <c r="F5" s="35">
        <v>1</v>
      </c>
      <c r="G5" s="35" t="s">
        <v>61</v>
      </c>
      <c r="H5" s="35" t="s">
        <v>425</v>
      </c>
      <c r="I5" s="50" t="s">
        <v>59</v>
      </c>
      <c r="J5" s="50" t="s">
        <v>56</v>
      </c>
      <c r="K5" s="50" t="s">
        <v>66</v>
      </c>
      <c r="L5" s="35">
        <f t="shared" si="0"/>
        <v>1</v>
      </c>
      <c r="M5" s="35">
        <f t="shared" si="1"/>
        <v>2.4</v>
      </c>
    </row>
    <row r="6" spans="1:14" x14ac:dyDescent="0.2">
      <c r="A6" s="50" t="s">
        <v>76</v>
      </c>
      <c r="B6" s="50" t="s">
        <v>77</v>
      </c>
      <c r="C6" s="68" t="s">
        <v>50</v>
      </c>
      <c r="D6" s="69"/>
      <c r="E6" s="69">
        <v>5</v>
      </c>
      <c r="F6" s="69">
        <v>4</v>
      </c>
      <c r="G6" s="35" t="s">
        <v>61</v>
      </c>
      <c r="H6" s="35" t="s">
        <v>425</v>
      </c>
      <c r="I6" s="50" t="s">
        <v>59</v>
      </c>
      <c r="J6" s="50" t="s">
        <v>57</v>
      </c>
      <c r="K6" s="50" t="s">
        <v>66</v>
      </c>
      <c r="L6" s="35">
        <f t="shared" si="0"/>
        <v>4</v>
      </c>
      <c r="M6" s="35">
        <f t="shared" si="1"/>
        <v>9.6</v>
      </c>
    </row>
    <row r="7" spans="1:14" x14ac:dyDescent="0.2">
      <c r="A7" s="50" t="s">
        <v>78</v>
      </c>
      <c r="B7" s="50" t="s">
        <v>79</v>
      </c>
      <c r="C7" s="70" t="s">
        <v>50</v>
      </c>
      <c r="D7" s="26"/>
      <c r="E7" s="26">
        <v>3</v>
      </c>
      <c r="F7" s="26">
        <v>2</v>
      </c>
      <c r="G7" s="35" t="s">
        <v>61</v>
      </c>
      <c r="H7" s="35" t="s">
        <v>425</v>
      </c>
      <c r="I7" s="50" t="s">
        <v>59</v>
      </c>
      <c r="J7" s="50" t="s">
        <v>58</v>
      </c>
      <c r="K7" s="50" t="s">
        <v>66</v>
      </c>
      <c r="L7" s="35">
        <f t="shared" si="0"/>
        <v>2</v>
      </c>
      <c r="M7" s="35">
        <f t="shared" si="1"/>
        <v>4.8</v>
      </c>
    </row>
    <row r="8" spans="1:14" x14ac:dyDescent="0.2">
      <c r="A8" s="71" t="s">
        <v>80</v>
      </c>
      <c r="B8" s="71" t="s">
        <v>81</v>
      </c>
      <c r="C8" s="46" t="s">
        <v>444</v>
      </c>
      <c r="D8" s="66" t="s">
        <v>48</v>
      </c>
      <c r="E8" s="35">
        <v>1</v>
      </c>
      <c r="F8" s="35">
        <v>1</v>
      </c>
      <c r="G8" s="35" t="s">
        <v>61</v>
      </c>
      <c r="H8" s="35" t="s">
        <v>425</v>
      </c>
      <c r="I8" s="50" t="s">
        <v>59</v>
      </c>
      <c r="J8" s="50" t="s">
        <v>56</v>
      </c>
      <c r="K8" s="50" t="s">
        <v>66</v>
      </c>
      <c r="L8" s="35">
        <f t="shared" si="0"/>
        <v>1</v>
      </c>
      <c r="M8" s="35">
        <f t="shared" si="1"/>
        <v>2.4</v>
      </c>
    </row>
    <row r="9" spans="1:14" x14ac:dyDescent="0.2">
      <c r="A9" s="50" t="s">
        <v>82</v>
      </c>
      <c r="B9" s="50" t="s">
        <v>83</v>
      </c>
      <c r="C9" s="70" t="s">
        <v>49</v>
      </c>
      <c r="D9" s="26" t="s">
        <v>48</v>
      </c>
      <c r="E9" s="26">
        <v>7</v>
      </c>
      <c r="F9" s="26">
        <v>7</v>
      </c>
      <c r="G9" s="35" t="s">
        <v>61</v>
      </c>
      <c r="H9" s="35" t="s">
        <v>425</v>
      </c>
      <c r="I9" s="50" t="s">
        <v>59</v>
      </c>
      <c r="J9" s="50" t="s">
        <v>56</v>
      </c>
      <c r="K9" s="50" t="s">
        <v>66</v>
      </c>
      <c r="L9" s="35">
        <f t="shared" si="0"/>
        <v>7</v>
      </c>
      <c r="M9" s="35">
        <f t="shared" si="1"/>
        <v>16.8</v>
      </c>
    </row>
    <row r="10" spans="1:14" x14ac:dyDescent="0.2">
      <c r="A10" s="50" t="s">
        <v>84</v>
      </c>
      <c r="B10" s="50" t="s">
        <v>85</v>
      </c>
      <c r="C10" s="35" t="s">
        <v>50</v>
      </c>
      <c r="E10" s="35">
        <v>4</v>
      </c>
      <c r="F10" s="35">
        <v>3</v>
      </c>
      <c r="G10" s="35" t="s">
        <v>61</v>
      </c>
      <c r="H10" s="35" t="s">
        <v>425</v>
      </c>
      <c r="I10" s="50" t="s">
        <v>59</v>
      </c>
      <c r="J10" s="50" t="s">
        <v>57</v>
      </c>
      <c r="K10" s="50" t="s">
        <v>66</v>
      </c>
      <c r="L10" s="35">
        <f t="shared" si="0"/>
        <v>3</v>
      </c>
      <c r="M10" s="35">
        <f t="shared" si="1"/>
        <v>7.1999999999999993</v>
      </c>
    </row>
    <row r="11" spans="1:14" x14ac:dyDescent="0.2">
      <c r="A11" s="50" t="s">
        <v>86</v>
      </c>
      <c r="B11" s="50" t="s">
        <v>87</v>
      </c>
      <c r="C11" s="46" t="s">
        <v>50</v>
      </c>
      <c r="E11" s="35">
        <v>6</v>
      </c>
      <c r="F11" s="35">
        <v>6</v>
      </c>
      <c r="G11" s="35" t="s">
        <v>61</v>
      </c>
      <c r="H11" s="35" t="s">
        <v>425</v>
      </c>
      <c r="I11" s="50" t="s">
        <v>59</v>
      </c>
      <c r="J11" s="50" t="s">
        <v>56</v>
      </c>
      <c r="K11" s="50" t="s">
        <v>66</v>
      </c>
      <c r="L11" s="35">
        <f t="shared" si="0"/>
        <v>6</v>
      </c>
      <c r="M11" s="35">
        <f>L11*2.4</f>
        <v>14.399999999999999</v>
      </c>
    </row>
    <row r="12" spans="1:14" x14ac:dyDescent="0.2">
      <c r="A12" s="71" t="s">
        <v>88</v>
      </c>
      <c r="B12" s="50" t="s">
        <v>89</v>
      </c>
      <c r="C12" s="26" t="s">
        <v>127</v>
      </c>
      <c r="D12" s="26" t="s">
        <v>48</v>
      </c>
      <c r="E12" s="26">
        <v>13</v>
      </c>
      <c r="F12" s="26">
        <v>13</v>
      </c>
      <c r="G12" s="26" t="s">
        <v>62</v>
      </c>
      <c r="H12" s="35" t="s">
        <v>425</v>
      </c>
      <c r="I12" s="50" t="s">
        <v>59</v>
      </c>
      <c r="J12" s="50" t="s">
        <v>56</v>
      </c>
      <c r="K12" s="50" t="s">
        <v>56</v>
      </c>
      <c r="L12" s="35">
        <f t="shared" si="0"/>
        <v>13</v>
      </c>
      <c r="M12" s="35">
        <f t="shared" si="1"/>
        <v>31.2</v>
      </c>
    </row>
    <row r="13" spans="1:14" x14ac:dyDescent="0.2">
      <c r="A13" s="50" t="s">
        <v>90</v>
      </c>
      <c r="B13" s="50" t="s">
        <v>91</v>
      </c>
      <c r="C13" s="35" t="s">
        <v>50</v>
      </c>
      <c r="D13" s="35" t="s">
        <v>53</v>
      </c>
      <c r="E13" s="35">
        <v>64</v>
      </c>
      <c r="F13" s="35">
        <v>64</v>
      </c>
      <c r="G13" s="26" t="s">
        <v>62</v>
      </c>
      <c r="H13" s="26" t="s">
        <v>426</v>
      </c>
      <c r="I13" s="50" t="s">
        <v>59</v>
      </c>
      <c r="J13" s="50" t="s">
        <v>57</v>
      </c>
      <c r="K13" s="50" t="s">
        <v>66</v>
      </c>
      <c r="L13" s="35">
        <f t="shared" si="0"/>
        <v>64</v>
      </c>
      <c r="M13" s="35">
        <f t="shared" si="1"/>
        <v>153.6</v>
      </c>
    </row>
    <row r="14" spans="1:14" x14ac:dyDescent="0.2">
      <c r="A14" s="71" t="s">
        <v>92</v>
      </c>
      <c r="B14" s="50" t="s">
        <v>93</v>
      </c>
      <c r="C14" s="70" t="s">
        <v>128</v>
      </c>
      <c r="D14" s="26"/>
      <c r="E14" s="26">
        <v>4</v>
      </c>
      <c r="F14" s="26">
        <v>3</v>
      </c>
      <c r="G14" s="35" t="s">
        <v>61</v>
      </c>
      <c r="H14" s="35" t="s">
        <v>425</v>
      </c>
      <c r="I14" s="50" t="s">
        <v>59</v>
      </c>
      <c r="J14" s="50" t="s">
        <v>57</v>
      </c>
      <c r="K14" s="50" t="s">
        <v>66</v>
      </c>
      <c r="L14" s="35">
        <f t="shared" si="0"/>
        <v>3</v>
      </c>
      <c r="M14" s="35">
        <f t="shared" si="1"/>
        <v>7.1999999999999993</v>
      </c>
    </row>
    <row r="15" spans="1:14" x14ac:dyDescent="0.2">
      <c r="A15" s="50" t="s">
        <v>94</v>
      </c>
      <c r="B15" s="50" t="s">
        <v>95</v>
      </c>
      <c r="C15" s="66" t="s">
        <v>129</v>
      </c>
      <c r="D15" s="66"/>
      <c r="E15" s="66">
        <v>2</v>
      </c>
      <c r="F15" s="66">
        <v>2</v>
      </c>
      <c r="G15" s="35" t="s">
        <v>61</v>
      </c>
      <c r="H15" s="35" t="s">
        <v>425</v>
      </c>
      <c r="I15" s="50" t="s">
        <v>59</v>
      </c>
      <c r="J15" s="50" t="s">
        <v>58</v>
      </c>
      <c r="K15" s="50" t="s">
        <v>66</v>
      </c>
      <c r="L15" s="35">
        <f t="shared" si="0"/>
        <v>2</v>
      </c>
      <c r="M15" s="35">
        <f t="shared" si="1"/>
        <v>4.8</v>
      </c>
    </row>
    <row r="16" spans="1:14" x14ac:dyDescent="0.2">
      <c r="A16" s="50" t="s">
        <v>96</v>
      </c>
      <c r="B16" s="50" t="s">
        <v>97</v>
      </c>
      <c r="C16" s="66"/>
      <c r="D16" s="66"/>
      <c r="E16" s="72">
        <v>2</v>
      </c>
      <c r="F16" s="72">
        <v>2</v>
      </c>
      <c r="G16" s="35" t="s">
        <v>61</v>
      </c>
      <c r="H16" s="35" t="s">
        <v>425</v>
      </c>
      <c r="I16" s="50" t="s">
        <v>59</v>
      </c>
      <c r="J16" s="50" t="s">
        <v>57</v>
      </c>
      <c r="K16" s="50" t="s">
        <v>66</v>
      </c>
      <c r="L16" s="35">
        <f t="shared" si="0"/>
        <v>2</v>
      </c>
      <c r="M16" s="35">
        <f t="shared" si="1"/>
        <v>4.8</v>
      </c>
    </row>
    <row r="17" spans="1:16" x14ac:dyDescent="0.2">
      <c r="A17" s="50" t="s">
        <v>98</v>
      </c>
      <c r="B17" s="50" t="s">
        <v>99</v>
      </c>
      <c r="E17" s="35">
        <v>1</v>
      </c>
      <c r="F17" s="35">
        <v>1</v>
      </c>
      <c r="G17" s="35" t="s">
        <v>61</v>
      </c>
      <c r="H17" s="35" t="s">
        <v>425</v>
      </c>
      <c r="I17" s="50" t="s">
        <v>59</v>
      </c>
      <c r="J17" s="50" t="s">
        <v>57</v>
      </c>
      <c r="K17" s="50" t="s">
        <v>66</v>
      </c>
      <c r="L17" s="35">
        <f t="shared" si="0"/>
        <v>1</v>
      </c>
      <c r="M17" s="35">
        <f t="shared" si="1"/>
        <v>2.4</v>
      </c>
    </row>
    <row r="18" spans="1:16" x14ac:dyDescent="0.2">
      <c r="A18" s="50" t="s">
        <v>100</v>
      </c>
      <c r="B18" s="50" t="s">
        <v>101</v>
      </c>
      <c r="C18" s="35" t="s">
        <v>130</v>
      </c>
      <c r="E18" s="35">
        <v>7</v>
      </c>
      <c r="F18" s="35">
        <v>7</v>
      </c>
      <c r="G18" s="35" t="s">
        <v>61</v>
      </c>
      <c r="H18" s="35" t="s">
        <v>425</v>
      </c>
      <c r="I18" s="50" t="s">
        <v>59</v>
      </c>
      <c r="J18" s="50" t="s">
        <v>57</v>
      </c>
      <c r="K18" s="50" t="s">
        <v>66</v>
      </c>
      <c r="L18" s="35">
        <f t="shared" si="0"/>
        <v>7</v>
      </c>
      <c r="M18" s="35">
        <f t="shared" si="1"/>
        <v>16.8</v>
      </c>
    </row>
    <row r="19" spans="1:16" x14ac:dyDescent="0.2">
      <c r="A19" s="50" t="s">
        <v>102</v>
      </c>
      <c r="B19" s="50" t="s">
        <v>103</v>
      </c>
      <c r="C19" s="35" t="s">
        <v>50</v>
      </c>
      <c r="E19" s="35">
        <v>1</v>
      </c>
      <c r="F19" s="35">
        <v>1</v>
      </c>
      <c r="G19" s="35" t="s">
        <v>61</v>
      </c>
      <c r="H19" s="35" t="s">
        <v>425</v>
      </c>
      <c r="I19" s="50" t="s">
        <v>59</v>
      </c>
      <c r="J19" s="50" t="s">
        <v>57</v>
      </c>
      <c r="K19" s="50" t="s">
        <v>66</v>
      </c>
      <c r="L19" s="35">
        <f t="shared" si="0"/>
        <v>1</v>
      </c>
      <c r="M19" s="35">
        <f t="shared" si="1"/>
        <v>2.4</v>
      </c>
    </row>
    <row r="20" spans="1:16" x14ac:dyDescent="0.2">
      <c r="A20" s="50" t="s">
        <v>104</v>
      </c>
      <c r="B20" s="50" t="s">
        <v>105</v>
      </c>
      <c r="C20" s="35" t="s">
        <v>131</v>
      </c>
      <c r="E20" s="35">
        <v>1</v>
      </c>
      <c r="F20" s="35">
        <v>1</v>
      </c>
      <c r="G20" s="35" t="s">
        <v>61</v>
      </c>
      <c r="H20" s="35" t="s">
        <v>425</v>
      </c>
      <c r="I20" s="50" t="s">
        <v>59</v>
      </c>
      <c r="J20" s="50" t="s">
        <v>58</v>
      </c>
      <c r="K20" s="50" t="s">
        <v>66</v>
      </c>
      <c r="L20" s="35">
        <f t="shared" si="0"/>
        <v>1</v>
      </c>
      <c r="M20" s="35">
        <f t="shared" si="1"/>
        <v>2.4</v>
      </c>
    </row>
    <row r="21" spans="1:16" x14ac:dyDescent="0.2">
      <c r="A21" s="50" t="s">
        <v>106</v>
      </c>
      <c r="B21" s="50" t="s">
        <v>107</v>
      </c>
      <c r="C21" s="66"/>
      <c r="D21" s="66"/>
      <c r="E21" s="66">
        <v>1</v>
      </c>
      <c r="F21" s="66">
        <v>1</v>
      </c>
      <c r="G21" s="35" t="s">
        <v>61</v>
      </c>
      <c r="H21" s="35" t="s">
        <v>425</v>
      </c>
      <c r="I21" s="50" t="s">
        <v>59</v>
      </c>
      <c r="J21" s="50" t="s">
        <v>57</v>
      </c>
      <c r="K21" s="50" t="s">
        <v>66</v>
      </c>
      <c r="L21" s="35">
        <f t="shared" si="0"/>
        <v>1</v>
      </c>
      <c r="M21" s="35">
        <f t="shared" si="1"/>
        <v>2.4</v>
      </c>
    </row>
    <row r="22" spans="1:16" x14ac:dyDescent="0.2">
      <c r="A22" s="50" t="s">
        <v>108</v>
      </c>
      <c r="B22" s="50" t="s">
        <v>109</v>
      </c>
      <c r="C22" s="70" t="s">
        <v>50</v>
      </c>
      <c r="D22" s="26"/>
      <c r="E22" s="26">
        <v>1</v>
      </c>
      <c r="F22" s="26">
        <v>1</v>
      </c>
      <c r="G22" s="35" t="s">
        <v>61</v>
      </c>
      <c r="H22" s="35" t="s">
        <v>425</v>
      </c>
      <c r="I22" s="50" t="s">
        <v>59</v>
      </c>
      <c r="J22" s="50" t="s">
        <v>56</v>
      </c>
      <c r="K22" s="50" t="s">
        <v>66</v>
      </c>
      <c r="L22" s="35">
        <f t="shared" si="0"/>
        <v>1</v>
      </c>
      <c r="M22" s="35">
        <f t="shared" si="1"/>
        <v>2.4</v>
      </c>
    </row>
    <row r="23" spans="1:16" x14ac:dyDescent="0.2">
      <c r="A23" s="50" t="s">
        <v>110</v>
      </c>
      <c r="B23" s="50" t="s">
        <v>111</v>
      </c>
      <c r="C23" s="70" t="s">
        <v>50</v>
      </c>
      <c r="D23" s="26"/>
      <c r="E23" s="26">
        <v>28</v>
      </c>
      <c r="F23" s="26">
        <v>19</v>
      </c>
      <c r="G23" s="26" t="s">
        <v>62</v>
      </c>
      <c r="H23" s="35" t="s">
        <v>425</v>
      </c>
      <c r="I23" s="50" t="s">
        <v>59</v>
      </c>
      <c r="J23" s="50" t="s">
        <v>57</v>
      </c>
      <c r="K23" s="50" t="s">
        <v>66</v>
      </c>
      <c r="L23" s="35">
        <f t="shared" si="0"/>
        <v>19</v>
      </c>
      <c r="M23" s="35">
        <f t="shared" si="1"/>
        <v>45.6</v>
      </c>
    </row>
    <row r="24" spans="1:16" x14ac:dyDescent="0.2">
      <c r="A24" s="50" t="s">
        <v>112</v>
      </c>
      <c r="B24" s="50" t="s">
        <v>113</v>
      </c>
      <c r="C24" s="66" t="s">
        <v>50</v>
      </c>
      <c r="D24" s="66"/>
      <c r="E24" s="66">
        <v>67</v>
      </c>
      <c r="F24" s="66">
        <v>66</v>
      </c>
      <c r="G24" s="26" t="s">
        <v>62</v>
      </c>
      <c r="H24" s="26" t="s">
        <v>426</v>
      </c>
      <c r="I24" s="50" t="s">
        <v>133</v>
      </c>
      <c r="J24" s="50" t="s">
        <v>58</v>
      </c>
      <c r="K24" s="50" t="s">
        <v>58</v>
      </c>
      <c r="L24" s="35">
        <f>F24*0.25</f>
        <v>16.5</v>
      </c>
      <c r="M24" s="35">
        <f t="shared" si="1"/>
        <v>39.6</v>
      </c>
      <c r="N24" s="50" t="s">
        <v>1137</v>
      </c>
    </row>
    <row r="25" spans="1:16" x14ac:dyDescent="0.2">
      <c r="A25" s="50" t="s">
        <v>114</v>
      </c>
      <c r="B25" s="50" t="s">
        <v>115</v>
      </c>
      <c r="C25" s="66" t="s">
        <v>50</v>
      </c>
      <c r="D25" s="66"/>
      <c r="E25" s="66">
        <v>1</v>
      </c>
      <c r="F25" s="66">
        <v>1</v>
      </c>
      <c r="G25" s="35" t="s">
        <v>61</v>
      </c>
      <c r="H25" s="35" t="s">
        <v>425</v>
      </c>
      <c r="I25" s="50" t="s">
        <v>59</v>
      </c>
      <c r="J25" s="50" t="s">
        <v>58</v>
      </c>
      <c r="K25" s="50" t="s">
        <v>66</v>
      </c>
      <c r="L25" s="35">
        <f t="shared" si="0"/>
        <v>1</v>
      </c>
      <c r="M25" s="35">
        <f t="shared" si="1"/>
        <v>2.4</v>
      </c>
    </row>
    <row r="26" spans="1:16" x14ac:dyDescent="0.2">
      <c r="A26" s="50" t="s">
        <v>116</v>
      </c>
      <c r="B26" s="50" t="s">
        <v>117</v>
      </c>
      <c r="C26" s="66" t="s">
        <v>50</v>
      </c>
      <c r="D26" s="66"/>
      <c r="E26" s="66">
        <v>1</v>
      </c>
      <c r="F26" s="66">
        <v>1</v>
      </c>
      <c r="G26" s="35" t="s">
        <v>61</v>
      </c>
      <c r="H26" s="35" t="s">
        <v>425</v>
      </c>
      <c r="I26" s="50" t="s">
        <v>59</v>
      </c>
      <c r="J26" s="50" t="s">
        <v>57</v>
      </c>
      <c r="K26" s="50" t="s">
        <v>66</v>
      </c>
      <c r="L26" s="35">
        <f>F26</f>
        <v>1</v>
      </c>
      <c r="M26" s="35">
        <f t="shared" si="1"/>
        <v>2.4</v>
      </c>
    </row>
    <row r="27" spans="1:16" x14ac:dyDescent="0.2">
      <c r="A27" s="50" t="s">
        <v>118</v>
      </c>
      <c r="B27" s="50" t="s">
        <v>119</v>
      </c>
      <c r="D27" s="35" t="s">
        <v>53</v>
      </c>
      <c r="E27" s="35">
        <v>43</v>
      </c>
      <c r="F27" s="35">
        <v>43</v>
      </c>
      <c r="G27" s="26" t="s">
        <v>62</v>
      </c>
      <c r="H27" s="26" t="s">
        <v>425</v>
      </c>
      <c r="I27" s="50" t="s">
        <v>59</v>
      </c>
      <c r="J27" s="50" t="s">
        <v>56</v>
      </c>
      <c r="K27" s="50" t="s">
        <v>56</v>
      </c>
      <c r="L27" s="35">
        <f t="shared" ref="L27" si="2">F27</f>
        <v>43</v>
      </c>
      <c r="M27" s="35">
        <f t="shared" si="1"/>
        <v>103.2</v>
      </c>
      <c r="N27" s="50" t="s">
        <v>134</v>
      </c>
    </row>
    <row r="28" spans="1:16" x14ac:dyDescent="0.2">
      <c r="A28" s="50" t="s">
        <v>120</v>
      </c>
      <c r="B28" s="50" t="s">
        <v>121</v>
      </c>
      <c r="C28" s="66" t="s">
        <v>132</v>
      </c>
      <c r="D28" s="66" t="s">
        <v>53</v>
      </c>
      <c r="E28" s="66">
        <v>112</v>
      </c>
      <c r="F28" s="66">
        <v>111</v>
      </c>
      <c r="G28" s="26" t="s">
        <v>62</v>
      </c>
      <c r="H28" s="26" t="s">
        <v>426</v>
      </c>
      <c r="I28" s="50" t="s">
        <v>59</v>
      </c>
      <c r="J28" s="50" t="s">
        <v>58</v>
      </c>
      <c r="K28" s="50" t="s">
        <v>58</v>
      </c>
      <c r="L28" s="35">
        <f>F28</f>
        <v>111</v>
      </c>
      <c r="M28" s="35">
        <f t="shared" si="1"/>
        <v>266.39999999999998</v>
      </c>
    </row>
    <row r="29" spans="1:16" x14ac:dyDescent="0.2">
      <c r="A29" s="50" t="s">
        <v>122</v>
      </c>
      <c r="B29" s="50" t="s">
        <v>123</v>
      </c>
      <c r="E29" s="35">
        <v>1</v>
      </c>
      <c r="F29" s="35">
        <v>1</v>
      </c>
      <c r="G29" s="35" t="s">
        <v>61</v>
      </c>
      <c r="H29" s="35" t="s">
        <v>425</v>
      </c>
      <c r="I29" s="50" t="s">
        <v>59</v>
      </c>
      <c r="J29" s="50" t="s">
        <v>58</v>
      </c>
      <c r="K29" s="50" t="s">
        <v>66</v>
      </c>
      <c r="L29" s="35">
        <f t="shared" si="0"/>
        <v>1</v>
      </c>
      <c r="M29" s="35">
        <f t="shared" si="1"/>
        <v>2.4</v>
      </c>
    </row>
    <row r="30" spans="1:16" x14ac:dyDescent="0.2">
      <c r="A30" s="50" t="s">
        <v>124</v>
      </c>
      <c r="B30" s="50" t="s">
        <v>125</v>
      </c>
      <c r="C30" s="66" t="s">
        <v>50</v>
      </c>
      <c r="D30" s="66"/>
      <c r="E30" s="66">
        <v>1</v>
      </c>
      <c r="F30" s="66">
        <v>1</v>
      </c>
      <c r="G30" s="35" t="s">
        <v>61</v>
      </c>
      <c r="H30" s="35" t="s">
        <v>425</v>
      </c>
      <c r="I30" s="50" t="s">
        <v>59</v>
      </c>
      <c r="J30" s="50" t="s">
        <v>57</v>
      </c>
      <c r="K30" s="50" t="s">
        <v>66</v>
      </c>
      <c r="L30" s="35">
        <f t="shared" si="0"/>
        <v>1</v>
      </c>
      <c r="M30" s="35">
        <f t="shared" si="1"/>
        <v>2.4</v>
      </c>
    </row>
    <row r="31" spans="1:16" x14ac:dyDescent="0.2">
      <c r="A31" s="50" t="s">
        <v>986</v>
      </c>
      <c r="B31" s="50" t="s">
        <v>418</v>
      </c>
      <c r="E31" s="35">
        <v>1</v>
      </c>
      <c r="F31" s="35">
        <v>0</v>
      </c>
      <c r="G31" s="35" t="s">
        <v>61</v>
      </c>
      <c r="H31" s="35" t="s">
        <v>425</v>
      </c>
      <c r="I31" s="50" t="s">
        <v>59</v>
      </c>
      <c r="J31" s="29" t="s">
        <v>57</v>
      </c>
      <c r="K31" s="50" t="s">
        <v>66</v>
      </c>
      <c r="L31" s="35">
        <f>E31</f>
        <v>1</v>
      </c>
      <c r="M31" s="35">
        <f>L31*2.4</f>
        <v>2.4</v>
      </c>
      <c r="O31" s="35"/>
      <c r="P31" s="35"/>
    </row>
    <row r="32" spans="1:16" x14ac:dyDescent="0.2">
      <c r="A32" s="50" t="s">
        <v>987</v>
      </c>
      <c r="B32" s="50" t="s">
        <v>988</v>
      </c>
      <c r="C32" s="35" t="s">
        <v>50</v>
      </c>
      <c r="E32" s="35">
        <v>1</v>
      </c>
      <c r="F32" s="35">
        <v>0</v>
      </c>
      <c r="G32" s="35" t="s">
        <v>61</v>
      </c>
      <c r="H32" s="35" t="s">
        <v>425</v>
      </c>
      <c r="I32" s="50" t="s">
        <v>59</v>
      </c>
      <c r="J32" s="29" t="s">
        <v>57</v>
      </c>
      <c r="K32" s="50" t="s">
        <v>66</v>
      </c>
      <c r="L32" s="35">
        <f t="shared" ref="L32:L57" si="3">E32</f>
        <v>1</v>
      </c>
      <c r="M32" s="35">
        <f t="shared" ref="M32:M57" si="4">L32*2.4</f>
        <v>2.4</v>
      </c>
      <c r="O32" s="35"/>
      <c r="P32" s="35"/>
    </row>
    <row r="33" spans="1:16" x14ac:dyDescent="0.2">
      <c r="A33" s="50" t="s">
        <v>989</v>
      </c>
      <c r="B33" s="50" t="s">
        <v>990</v>
      </c>
      <c r="E33" s="35">
        <v>1</v>
      </c>
      <c r="F33" s="35">
        <v>0</v>
      </c>
      <c r="G33" s="35" t="s">
        <v>61</v>
      </c>
      <c r="H33" s="35" t="s">
        <v>425</v>
      </c>
      <c r="I33" s="50" t="s">
        <v>59</v>
      </c>
      <c r="J33" s="29" t="s">
        <v>57</v>
      </c>
      <c r="K33" s="50" t="s">
        <v>66</v>
      </c>
      <c r="L33" s="35">
        <f t="shared" si="3"/>
        <v>1</v>
      </c>
      <c r="M33" s="35">
        <f t="shared" si="4"/>
        <v>2.4</v>
      </c>
      <c r="O33" s="35"/>
      <c r="P33" s="35"/>
    </row>
    <row r="34" spans="1:16" x14ac:dyDescent="0.2">
      <c r="A34" s="50" t="s">
        <v>991</v>
      </c>
      <c r="B34" s="50" t="s">
        <v>992</v>
      </c>
      <c r="E34" s="35">
        <v>1</v>
      </c>
      <c r="F34" s="35">
        <v>0</v>
      </c>
      <c r="G34" s="35" t="s">
        <v>61</v>
      </c>
      <c r="H34" s="35" t="s">
        <v>425</v>
      </c>
      <c r="I34" s="50" t="s">
        <v>59</v>
      </c>
      <c r="J34" s="29" t="s">
        <v>57</v>
      </c>
      <c r="K34" s="50" t="s">
        <v>66</v>
      </c>
      <c r="L34" s="35">
        <f t="shared" si="3"/>
        <v>1</v>
      </c>
      <c r="M34" s="35">
        <f t="shared" si="4"/>
        <v>2.4</v>
      </c>
      <c r="O34" s="35"/>
      <c r="P34" s="35"/>
    </row>
    <row r="35" spans="1:16" x14ac:dyDescent="0.2">
      <c r="A35" s="50" t="s">
        <v>993</v>
      </c>
      <c r="B35" s="50" t="s">
        <v>994</v>
      </c>
      <c r="E35" s="35">
        <v>1</v>
      </c>
      <c r="F35" s="35">
        <v>0</v>
      </c>
      <c r="G35" s="35" t="s">
        <v>61</v>
      </c>
      <c r="H35" s="35" t="s">
        <v>425</v>
      </c>
      <c r="I35" s="50" t="s">
        <v>59</v>
      </c>
      <c r="J35" s="29" t="s">
        <v>57</v>
      </c>
      <c r="K35" s="50" t="s">
        <v>66</v>
      </c>
      <c r="L35" s="35">
        <f t="shared" si="3"/>
        <v>1</v>
      </c>
      <c r="M35" s="35">
        <f t="shared" si="4"/>
        <v>2.4</v>
      </c>
      <c r="O35" s="35"/>
      <c r="P35" s="35"/>
    </row>
    <row r="36" spans="1:16" x14ac:dyDescent="0.2">
      <c r="A36" s="50" t="s">
        <v>995</v>
      </c>
      <c r="B36" s="50" t="s">
        <v>996</v>
      </c>
      <c r="E36" s="35">
        <v>1</v>
      </c>
      <c r="F36" s="35">
        <v>0</v>
      </c>
      <c r="G36" s="35" t="s">
        <v>61</v>
      </c>
      <c r="H36" s="35" t="s">
        <v>425</v>
      </c>
      <c r="I36" s="50" t="s">
        <v>59</v>
      </c>
      <c r="J36" s="29" t="s">
        <v>57</v>
      </c>
      <c r="K36" s="50" t="s">
        <v>66</v>
      </c>
      <c r="L36" s="35">
        <f t="shared" si="3"/>
        <v>1</v>
      </c>
      <c r="M36" s="35">
        <f t="shared" si="4"/>
        <v>2.4</v>
      </c>
      <c r="O36" s="35"/>
      <c r="P36" s="35"/>
    </row>
    <row r="37" spans="1:16" x14ac:dyDescent="0.2">
      <c r="A37" s="50" t="s">
        <v>997</v>
      </c>
      <c r="B37" s="50" t="s">
        <v>998</v>
      </c>
      <c r="E37" s="35">
        <v>1</v>
      </c>
      <c r="F37" s="35">
        <v>0</v>
      </c>
      <c r="G37" s="35" t="s">
        <v>61</v>
      </c>
      <c r="H37" s="35" t="s">
        <v>425</v>
      </c>
      <c r="I37" s="50" t="s">
        <v>59</v>
      </c>
      <c r="J37" s="29" t="s">
        <v>57</v>
      </c>
      <c r="K37" s="50" t="s">
        <v>66</v>
      </c>
      <c r="L37" s="35">
        <f t="shared" si="3"/>
        <v>1</v>
      </c>
      <c r="M37" s="35">
        <f t="shared" si="4"/>
        <v>2.4</v>
      </c>
      <c r="O37" s="35"/>
      <c r="P37" s="35"/>
    </row>
    <row r="38" spans="1:16" x14ac:dyDescent="0.2">
      <c r="A38" s="50" t="s">
        <v>999</v>
      </c>
      <c r="B38" s="50" t="s">
        <v>1000</v>
      </c>
      <c r="C38" s="35" t="s">
        <v>50</v>
      </c>
      <c r="E38" s="35">
        <v>1</v>
      </c>
      <c r="F38" s="35">
        <v>0</v>
      </c>
      <c r="G38" s="35" t="s">
        <v>61</v>
      </c>
      <c r="H38" s="35" t="s">
        <v>425</v>
      </c>
      <c r="I38" s="50" t="s">
        <v>59</v>
      </c>
      <c r="J38" s="29" t="s">
        <v>57</v>
      </c>
      <c r="K38" s="50" t="s">
        <v>66</v>
      </c>
      <c r="L38" s="35">
        <f t="shared" si="3"/>
        <v>1</v>
      </c>
      <c r="M38" s="35">
        <f t="shared" si="4"/>
        <v>2.4</v>
      </c>
      <c r="O38" s="35"/>
      <c r="P38" s="35"/>
    </row>
    <row r="39" spans="1:16" x14ac:dyDescent="0.2">
      <c r="A39" s="50" t="s">
        <v>1001</v>
      </c>
      <c r="B39" s="50" t="s">
        <v>1002</v>
      </c>
      <c r="E39" s="35">
        <v>1</v>
      </c>
      <c r="F39" s="35">
        <v>0</v>
      </c>
      <c r="G39" s="35" t="s">
        <v>61</v>
      </c>
      <c r="H39" s="35" t="s">
        <v>425</v>
      </c>
      <c r="I39" s="50" t="s">
        <v>59</v>
      </c>
      <c r="J39" s="29" t="s">
        <v>57</v>
      </c>
      <c r="K39" s="50" t="s">
        <v>66</v>
      </c>
      <c r="L39" s="35">
        <f t="shared" si="3"/>
        <v>1</v>
      </c>
      <c r="M39" s="35">
        <f t="shared" si="4"/>
        <v>2.4</v>
      </c>
      <c r="O39" s="35"/>
      <c r="P39" s="35"/>
    </row>
    <row r="40" spans="1:16" x14ac:dyDescent="0.2">
      <c r="A40" s="50" t="s">
        <v>1003</v>
      </c>
      <c r="B40" s="50" t="s">
        <v>1004</v>
      </c>
      <c r="E40" s="35">
        <v>1</v>
      </c>
      <c r="F40" s="35">
        <v>0</v>
      </c>
      <c r="G40" s="35" t="s">
        <v>61</v>
      </c>
      <c r="H40" s="35" t="s">
        <v>425</v>
      </c>
      <c r="I40" s="50" t="s">
        <v>59</v>
      </c>
      <c r="J40" s="29" t="s">
        <v>57</v>
      </c>
      <c r="K40" s="50" t="s">
        <v>66</v>
      </c>
      <c r="L40" s="35">
        <f t="shared" si="3"/>
        <v>1</v>
      </c>
      <c r="M40" s="35">
        <f t="shared" si="4"/>
        <v>2.4</v>
      </c>
      <c r="O40" s="35"/>
      <c r="P40" s="35"/>
    </row>
    <row r="41" spans="1:16" x14ac:dyDescent="0.2">
      <c r="A41" s="50" t="s">
        <v>1005</v>
      </c>
      <c r="B41" s="50" t="s">
        <v>1006</v>
      </c>
      <c r="E41" s="35">
        <v>1</v>
      </c>
      <c r="F41" s="35">
        <v>0</v>
      </c>
      <c r="G41" s="35" t="s">
        <v>61</v>
      </c>
      <c r="H41" s="35" t="s">
        <v>425</v>
      </c>
      <c r="I41" s="50" t="s">
        <v>59</v>
      </c>
      <c r="J41" s="29" t="s">
        <v>57</v>
      </c>
      <c r="K41" s="50" t="s">
        <v>66</v>
      </c>
      <c r="L41" s="35">
        <f t="shared" si="3"/>
        <v>1</v>
      </c>
      <c r="M41" s="35">
        <f t="shared" si="4"/>
        <v>2.4</v>
      </c>
      <c r="O41" s="35"/>
      <c r="P41" s="35"/>
    </row>
    <row r="42" spans="1:16" x14ac:dyDescent="0.2">
      <c r="A42" s="50" t="s">
        <v>1007</v>
      </c>
      <c r="B42" s="50" t="s">
        <v>1008</v>
      </c>
      <c r="E42" s="35">
        <v>1</v>
      </c>
      <c r="F42" s="35">
        <v>-1</v>
      </c>
      <c r="G42" s="35" t="s">
        <v>61</v>
      </c>
      <c r="H42" s="35" t="s">
        <v>425</v>
      </c>
      <c r="I42" s="50" t="s">
        <v>59</v>
      </c>
      <c r="J42" s="29" t="s">
        <v>57</v>
      </c>
      <c r="K42" s="50" t="s">
        <v>66</v>
      </c>
      <c r="L42" s="35">
        <f t="shared" si="3"/>
        <v>1</v>
      </c>
      <c r="M42" s="35">
        <f t="shared" si="4"/>
        <v>2.4</v>
      </c>
      <c r="O42" s="35"/>
      <c r="P42" s="35"/>
    </row>
    <row r="43" spans="1:16" x14ac:dyDescent="0.2">
      <c r="A43" s="50" t="s">
        <v>1009</v>
      </c>
      <c r="B43" s="50" t="s">
        <v>1010</v>
      </c>
      <c r="E43" s="35">
        <v>1</v>
      </c>
      <c r="F43" s="35">
        <v>-1</v>
      </c>
      <c r="G43" s="35" t="s">
        <v>61</v>
      </c>
      <c r="H43" s="35" t="s">
        <v>425</v>
      </c>
      <c r="I43" s="50" t="s">
        <v>59</v>
      </c>
      <c r="J43" s="29" t="s">
        <v>57</v>
      </c>
      <c r="K43" s="50" t="s">
        <v>66</v>
      </c>
      <c r="L43" s="35">
        <f>E43</f>
        <v>1</v>
      </c>
      <c r="M43" s="35">
        <f t="shared" si="4"/>
        <v>2.4</v>
      </c>
      <c r="O43" s="35"/>
      <c r="P43" s="35"/>
    </row>
    <row r="44" spans="1:16" x14ac:dyDescent="0.2">
      <c r="A44" s="50" t="s">
        <v>1011</v>
      </c>
      <c r="B44" s="50" t="s">
        <v>1012</v>
      </c>
      <c r="E44" s="35">
        <v>1</v>
      </c>
      <c r="F44" s="35">
        <v>0</v>
      </c>
      <c r="G44" s="35" t="s">
        <v>61</v>
      </c>
      <c r="H44" s="35" t="s">
        <v>425</v>
      </c>
      <c r="I44" s="50" t="s">
        <v>59</v>
      </c>
      <c r="J44" s="29" t="s">
        <v>57</v>
      </c>
      <c r="K44" s="50" t="s">
        <v>66</v>
      </c>
      <c r="L44" s="35">
        <f t="shared" si="3"/>
        <v>1</v>
      </c>
      <c r="M44" s="35">
        <f t="shared" si="4"/>
        <v>2.4</v>
      </c>
      <c r="O44" s="35"/>
      <c r="P44" s="35"/>
    </row>
    <row r="45" spans="1:16" x14ac:dyDescent="0.2">
      <c r="A45" s="50" t="s">
        <v>1013</v>
      </c>
      <c r="B45" s="50" t="s">
        <v>1014</v>
      </c>
      <c r="E45" s="35">
        <v>1</v>
      </c>
      <c r="F45" s="35">
        <v>0</v>
      </c>
      <c r="G45" s="35" t="s">
        <v>61</v>
      </c>
      <c r="H45" s="35" t="s">
        <v>425</v>
      </c>
      <c r="I45" s="50" t="s">
        <v>59</v>
      </c>
      <c r="J45" s="29" t="s">
        <v>57</v>
      </c>
      <c r="K45" s="50" t="s">
        <v>66</v>
      </c>
      <c r="L45" s="35">
        <f t="shared" si="3"/>
        <v>1</v>
      </c>
      <c r="M45" s="35">
        <f t="shared" si="4"/>
        <v>2.4</v>
      </c>
      <c r="O45" s="35"/>
      <c r="P45" s="35"/>
    </row>
    <row r="46" spans="1:16" x14ac:dyDescent="0.2">
      <c r="A46" s="50" t="s">
        <v>1015</v>
      </c>
      <c r="B46" s="50" t="s">
        <v>1016</v>
      </c>
      <c r="E46" s="35">
        <v>1</v>
      </c>
      <c r="F46" s="35">
        <v>0</v>
      </c>
      <c r="G46" s="35" t="s">
        <v>61</v>
      </c>
      <c r="H46" s="35" t="s">
        <v>425</v>
      </c>
      <c r="I46" s="50" t="s">
        <v>59</v>
      </c>
      <c r="J46" s="29" t="s">
        <v>57</v>
      </c>
      <c r="K46" s="50" t="s">
        <v>66</v>
      </c>
      <c r="L46" s="35">
        <f t="shared" si="3"/>
        <v>1</v>
      </c>
      <c r="M46" s="35">
        <f t="shared" si="4"/>
        <v>2.4</v>
      </c>
      <c r="O46" s="35"/>
      <c r="P46" s="35"/>
    </row>
    <row r="47" spans="1:16" x14ac:dyDescent="0.2">
      <c r="A47" s="50" t="s">
        <v>1017</v>
      </c>
      <c r="B47" s="50" t="s">
        <v>1018</v>
      </c>
      <c r="E47" s="35">
        <v>1</v>
      </c>
      <c r="F47" s="35">
        <v>0</v>
      </c>
      <c r="G47" s="35" t="s">
        <v>61</v>
      </c>
      <c r="H47" s="35" t="s">
        <v>425</v>
      </c>
      <c r="I47" s="50" t="s">
        <v>59</v>
      </c>
      <c r="J47" s="29" t="s">
        <v>57</v>
      </c>
      <c r="K47" s="50" t="s">
        <v>66</v>
      </c>
      <c r="L47" s="35">
        <f t="shared" si="3"/>
        <v>1</v>
      </c>
      <c r="M47" s="35">
        <f t="shared" si="4"/>
        <v>2.4</v>
      </c>
      <c r="O47" s="35"/>
      <c r="P47" s="35"/>
    </row>
    <row r="48" spans="1:16" x14ac:dyDescent="0.2">
      <c r="A48" s="50" t="s">
        <v>1019</v>
      </c>
      <c r="B48" s="50" t="s">
        <v>1020</v>
      </c>
      <c r="C48" s="35" t="s">
        <v>50</v>
      </c>
      <c r="E48" s="35">
        <v>1</v>
      </c>
      <c r="F48" s="35">
        <v>0</v>
      </c>
      <c r="G48" s="35" t="s">
        <v>61</v>
      </c>
      <c r="H48" s="35" t="s">
        <v>425</v>
      </c>
      <c r="I48" s="50" t="s">
        <v>59</v>
      </c>
      <c r="J48" s="29" t="s">
        <v>57</v>
      </c>
      <c r="K48" s="50" t="s">
        <v>66</v>
      </c>
      <c r="L48" s="35">
        <f t="shared" si="3"/>
        <v>1</v>
      </c>
      <c r="M48" s="35">
        <f t="shared" si="4"/>
        <v>2.4</v>
      </c>
      <c r="O48" s="35"/>
      <c r="P48" s="35"/>
    </row>
    <row r="49" spans="1:16" x14ac:dyDescent="0.2">
      <c r="A49" s="50" t="s">
        <v>1021</v>
      </c>
      <c r="B49" s="50" t="s">
        <v>1022</v>
      </c>
      <c r="E49" s="35">
        <v>1</v>
      </c>
      <c r="F49" s="35">
        <v>0</v>
      </c>
      <c r="G49" s="35" t="s">
        <v>61</v>
      </c>
      <c r="H49" s="35" t="s">
        <v>425</v>
      </c>
      <c r="I49" s="50" t="s">
        <v>59</v>
      </c>
      <c r="J49" s="29" t="s">
        <v>57</v>
      </c>
      <c r="K49" s="50" t="s">
        <v>66</v>
      </c>
      <c r="L49" s="35">
        <f t="shared" si="3"/>
        <v>1</v>
      </c>
      <c r="M49" s="35">
        <f t="shared" si="4"/>
        <v>2.4</v>
      </c>
      <c r="O49" s="35"/>
      <c r="P49" s="35"/>
    </row>
    <row r="50" spans="1:16" x14ac:dyDescent="0.2">
      <c r="A50" s="50" t="s">
        <v>1023</v>
      </c>
      <c r="B50" s="50" t="s">
        <v>1024</v>
      </c>
      <c r="E50" s="35">
        <v>1</v>
      </c>
      <c r="F50" s="35">
        <v>0</v>
      </c>
      <c r="G50" s="35" t="s">
        <v>61</v>
      </c>
      <c r="H50" s="35" t="s">
        <v>425</v>
      </c>
      <c r="I50" s="50" t="s">
        <v>59</v>
      </c>
      <c r="J50" s="29" t="s">
        <v>57</v>
      </c>
      <c r="K50" s="50" t="s">
        <v>66</v>
      </c>
      <c r="L50" s="35">
        <f t="shared" si="3"/>
        <v>1</v>
      </c>
      <c r="M50" s="35">
        <f t="shared" si="4"/>
        <v>2.4</v>
      </c>
      <c r="O50" s="35"/>
      <c r="P50" s="35"/>
    </row>
    <row r="51" spans="1:16" x14ac:dyDescent="0.2">
      <c r="A51" s="50" t="s">
        <v>1025</v>
      </c>
      <c r="B51" s="50" t="s">
        <v>1026</v>
      </c>
      <c r="C51" s="35" t="s">
        <v>50</v>
      </c>
      <c r="E51" s="35">
        <v>1</v>
      </c>
      <c r="F51" s="35">
        <v>0</v>
      </c>
      <c r="G51" s="35" t="s">
        <v>61</v>
      </c>
      <c r="H51" s="35" t="s">
        <v>425</v>
      </c>
      <c r="I51" s="50" t="s">
        <v>59</v>
      </c>
      <c r="J51" s="29" t="s">
        <v>57</v>
      </c>
      <c r="K51" s="50" t="s">
        <v>66</v>
      </c>
      <c r="L51" s="35">
        <f t="shared" si="3"/>
        <v>1</v>
      </c>
      <c r="M51" s="35">
        <f t="shared" si="4"/>
        <v>2.4</v>
      </c>
      <c r="O51" s="35"/>
      <c r="P51" s="35"/>
    </row>
    <row r="52" spans="1:16" x14ac:dyDescent="0.2">
      <c r="A52" s="50" t="s">
        <v>1027</v>
      </c>
      <c r="B52" s="50" t="s">
        <v>1028</v>
      </c>
      <c r="C52" s="35" t="s">
        <v>50</v>
      </c>
      <c r="E52" s="35">
        <v>1</v>
      </c>
      <c r="F52" s="35">
        <v>0</v>
      </c>
      <c r="G52" s="35" t="s">
        <v>61</v>
      </c>
      <c r="H52" s="35" t="s">
        <v>425</v>
      </c>
      <c r="I52" s="50" t="s">
        <v>59</v>
      </c>
      <c r="J52" s="29" t="s">
        <v>57</v>
      </c>
      <c r="K52" s="50" t="s">
        <v>66</v>
      </c>
      <c r="L52" s="35">
        <f t="shared" si="3"/>
        <v>1</v>
      </c>
      <c r="M52" s="35">
        <f t="shared" si="4"/>
        <v>2.4</v>
      </c>
      <c r="O52" s="35"/>
      <c r="P52" s="35"/>
    </row>
    <row r="53" spans="1:16" x14ac:dyDescent="0.2">
      <c r="A53" s="50" t="s">
        <v>1029</v>
      </c>
      <c r="B53" s="50" t="s">
        <v>1030</v>
      </c>
      <c r="E53" s="35">
        <v>1</v>
      </c>
      <c r="F53" s="35">
        <v>0</v>
      </c>
      <c r="G53" s="35" t="s">
        <v>61</v>
      </c>
      <c r="H53" s="35" t="s">
        <v>425</v>
      </c>
      <c r="I53" s="50" t="s">
        <v>59</v>
      </c>
      <c r="J53" s="29" t="s">
        <v>57</v>
      </c>
      <c r="K53" s="50" t="s">
        <v>66</v>
      </c>
      <c r="L53" s="35">
        <f t="shared" si="3"/>
        <v>1</v>
      </c>
      <c r="M53" s="35">
        <f t="shared" si="4"/>
        <v>2.4</v>
      </c>
      <c r="O53" s="35"/>
      <c r="P53" s="35"/>
    </row>
    <row r="54" spans="1:16" x14ac:dyDescent="0.2">
      <c r="A54" s="50" t="s">
        <v>1031</v>
      </c>
      <c r="B54" s="50" t="s">
        <v>1032</v>
      </c>
      <c r="E54" s="35">
        <v>1</v>
      </c>
      <c r="F54" s="35">
        <v>0</v>
      </c>
      <c r="G54" s="35" t="s">
        <v>61</v>
      </c>
      <c r="H54" s="35" t="s">
        <v>425</v>
      </c>
      <c r="I54" s="50" t="s">
        <v>59</v>
      </c>
      <c r="J54" s="29" t="s">
        <v>57</v>
      </c>
      <c r="K54" s="50" t="s">
        <v>66</v>
      </c>
      <c r="L54" s="35">
        <f t="shared" si="3"/>
        <v>1</v>
      </c>
      <c r="M54" s="35">
        <f t="shared" si="4"/>
        <v>2.4</v>
      </c>
      <c r="O54" s="35"/>
      <c r="P54" s="35"/>
    </row>
    <row r="55" spans="1:16" x14ac:dyDescent="0.2">
      <c r="A55" s="50" t="s">
        <v>122</v>
      </c>
      <c r="B55" s="50" t="s">
        <v>123</v>
      </c>
      <c r="E55" s="35">
        <v>1</v>
      </c>
      <c r="F55" s="35">
        <v>0</v>
      </c>
      <c r="G55" s="35" t="s">
        <v>61</v>
      </c>
      <c r="H55" s="35" t="s">
        <v>425</v>
      </c>
      <c r="I55" s="50" t="s">
        <v>59</v>
      </c>
      <c r="J55" s="29" t="s">
        <v>57</v>
      </c>
      <c r="K55" s="50" t="s">
        <v>66</v>
      </c>
      <c r="L55" s="35">
        <f t="shared" si="3"/>
        <v>1</v>
      </c>
      <c r="M55" s="35">
        <f t="shared" si="4"/>
        <v>2.4</v>
      </c>
      <c r="O55" s="35"/>
      <c r="P55" s="35"/>
    </row>
    <row r="56" spans="1:16" x14ac:dyDescent="0.2">
      <c r="A56" s="50" t="s">
        <v>1033</v>
      </c>
      <c r="B56" s="50" t="s">
        <v>1034</v>
      </c>
      <c r="E56" s="35">
        <v>1</v>
      </c>
      <c r="F56" s="35">
        <v>0</v>
      </c>
      <c r="G56" s="35" t="s">
        <v>61</v>
      </c>
      <c r="H56" s="35" t="s">
        <v>425</v>
      </c>
      <c r="I56" s="50" t="s">
        <v>59</v>
      </c>
      <c r="J56" s="29" t="s">
        <v>57</v>
      </c>
      <c r="K56" s="50" t="s">
        <v>66</v>
      </c>
      <c r="L56" s="35">
        <f t="shared" si="3"/>
        <v>1</v>
      </c>
      <c r="M56" s="35">
        <f t="shared" si="4"/>
        <v>2.4</v>
      </c>
      <c r="O56" s="35"/>
      <c r="P56" s="35"/>
    </row>
    <row r="57" spans="1:16" x14ac:dyDescent="0.2">
      <c r="A57" s="50" t="s">
        <v>1035</v>
      </c>
      <c r="B57" s="50" t="s">
        <v>1036</v>
      </c>
      <c r="C57" s="35" t="s">
        <v>50</v>
      </c>
      <c r="E57" s="35">
        <v>1</v>
      </c>
      <c r="F57" s="35">
        <v>0</v>
      </c>
      <c r="G57" s="35" t="s">
        <v>61</v>
      </c>
      <c r="H57" s="35" t="s">
        <v>425</v>
      </c>
      <c r="I57" s="50" t="s">
        <v>59</v>
      </c>
      <c r="J57" s="29" t="s">
        <v>57</v>
      </c>
      <c r="K57" s="50" t="s">
        <v>66</v>
      </c>
      <c r="L57" s="35">
        <f t="shared" si="3"/>
        <v>1</v>
      </c>
      <c r="M57" s="35">
        <f t="shared" si="4"/>
        <v>2.4</v>
      </c>
      <c r="O57" s="35"/>
      <c r="P57" s="35"/>
    </row>
    <row r="58" spans="1:16" x14ac:dyDescent="0.2">
      <c r="A58" s="34" t="s">
        <v>1132</v>
      </c>
      <c r="B58" s="34" t="s">
        <v>1133</v>
      </c>
      <c r="C58" s="35" t="s">
        <v>51</v>
      </c>
      <c r="D58" s="73"/>
      <c r="E58" s="35">
        <v>2</v>
      </c>
      <c r="F58" s="35">
        <v>2</v>
      </c>
      <c r="G58" s="35" t="s">
        <v>61</v>
      </c>
      <c r="H58" s="35" t="s">
        <v>425</v>
      </c>
      <c r="I58" s="50" t="s">
        <v>59</v>
      </c>
      <c r="J58" s="34" t="s">
        <v>1134</v>
      </c>
      <c r="K58" s="50" t="s">
        <v>66</v>
      </c>
      <c r="L58" s="35">
        <f>F58</f>
        <v>2</v>
      </c>
      <c r="M58" s="35">
        <v>4.8</v>
      </c>
      <c r="N58" s="34"/>
    </row>
    <row r="59" spans="1:16" x14ac:dyDescent="0.2">
      <c r="A59" s="34" t="s">
        <v>1135</v>
      </c>
      <c r="B59" s="34" t="s">
        <v>1136</v>
      </c>
      <c r="C59" s="73"/>
      <c r="D59" s="73"/>
      <c r="E59" s="35">
        <v>2</v>
      </c>
      <c r="F59" s="35">
        <v>1</v>
      </c>
      <c r="G59" s="35" t="s">
        <v>61</v>
      </c>
      <c r="H59" s="35" t="s">
        <v>425</v>
      </c>
      <c r="I59" s="50" t="s">
        <v>59</v>
      </c>
      <c r="J59" s="34" t="s">
        <v>1134</v>
      </c>
      <c r="K59" s="50" t="s">
        <v>66</v>
      </c>
      <c r="L59" s="35">
        <f>F59</f>
        <v>1</v>
      </c>
      <c r="M59" s="35">
        <v>2.4</v>
      </c>
      <c r="N59" s="34"/>
    </row>
    <row r="60" spans="1:16" x14ac:dyDescent="0.2">
      <c r="A60" s="34"/>
      <c r="B60" s="34"/>
      <c r="C60" s="73"/>
      <c r="D60" s="73"/>
      <c r="E60" s="35"/>
      <c r="F60" s="35"/>
      <c r="G60" s="35"/>
      <c r="H60" s="35"/>
      <c r="J60" s="34"/>
      <c r="L60" s="35"/>
      <c r="M60" s="35"/>
      <c r="N60" s="34"/>
    </row>
    <row r="61" spans="1:16" x14ac:dyDescent="0.2">
      <c r="A61" s="65" t="s">
        <v>0</v>
      </c>
      <c r="E61" s="74">
        <f>SUM(E2:E59)</f>
        <v>419</v>
      </c>
      <c r="F61" s="74">
        <f>SUM(F2:F59)</f>
        <v>372</v>
      </c>
      <c r="L61" s="75">
        <f>SUM(L2:L59)</f>
        <v>351.5</v>
      </c>
      <c r="M61" s="74">
        <f>SUM(M2:M59)</f>
        <v>843.59999999999911</v>
      </c>
    </row>
    <row r="64" spans="1:16" x14ac:dyDescent="0.2">
      <c r="A64" s="65"/>
      <c r="C64" s="74" t="s">
        <v>437</v>
      </c>
      <c r="D64" s="74" t="s">
        <v>438</v>
      </c>
    </row>
    <row r="65" spans="1:4" x14ac:dyDescent="0.2">
      <c r="A65" s="65" t="s">
        <v>435</v>
      </c>
      <c r="C65" s="74">
        <v>56</v>
      </c>
      <c r="D65" s="44">
        <f>C65*2.4</f>
        <v>134.4</v>
      </c>
    </row>
    <row r="66" spans="1:4" x14ac:dyDescent="0.2">
      <c r="A66" s="65" t="s">
        <v>68</v>
      </c>
      <c r="C66" s="44">
        <v>127.5</v>
      </c>
      <c r="D66" s="44">
        <f t="shared" ref="D66:D68" si="5">C66*2.4</f>
        <v>306</v>
      </c>
    </row>
    <row r="67" spans="1:4" x14ac:dyDescent="0.2">
      <c r="A67" s="65" t="s">
        <v>69</v>
      </c>
      <c r="C67" s="74">
        <v>83</v>
      </c>
      <c r="D67" s="44">
        <f t="shared" si="5"/>
        <v>199.2</v>
      </c>
    </row>
    <row r="68" spans="1:4" x14ac:dyDescent="0.2">
      <c r="A68" s="65" t="s">
        <v>65</v>
      </c>
      <c r="C68" s="74">
        <v>85</v>
      </c>
      <c r="D68" s="44">
        <f t="shared" si="5"/>
        <v>204</v>
      </c>
    </row>
  </sheetData>
  <sheetProtection algorithmName="SHA-512" hashValue="fTpfx2LRtiQfhYPNuNloYVz+amaVb4EUbYWOjncOpZKtMcn3fSX7ZJ0NQ2JjhF6bN7DmfPZtV/RoePdOKT26Rw==" saltValue="MbfYrW+6vtLTCr9E4BrfJg==" spinCount="100000" sheet="1" objects="1" scenarios="1"/>
  <autoFilter ref="A1:P1" xr:uid="{219C4566-8304-415E-BC33-3C9EFBAEEC00}"/>
  <conditionalFormatting sqref="A23">
    <cfRule type="duplicateValues" dxfId="43" priority="21"/>
  </conditionalFormatting>
  <conditionalFormatting sqref="B23">
    <cfRule type="duplicateValues" dxfId="42" priority="22"/>
  </conditionalFormatting>
  <conditionalFormatting sqref="A24">
    <cfRule type="duplicateValues" dxfId="41" priority="19"/>
  </conditionalFormatting>
  <conditionalFormatting sqref="B24">
    <cfRule type="duplicateValues" dxfId="40" priority="20"/>
  </conditionalFormatting>
  <conditionalFormatting sqref="A31">
    <cfRule type="duplicateValues" dxfId="39" priority="18"/>
  </conditionalFormatting>
  <conditionalFormatting sqref="A32">
    <cfRule type="duplicateValues" dxfId="38" priority="17"/>
  </conditionalFormatting>
  <conditionalFormatting sqref="A33">
    <cfRule type="duplicateValues" dxfId="37" priority="16"/>
  </conditionalFormatting>
  <conditionalFormatting sqref="A34">
    <cfRule type="duplicateValues" dxfId="36" priority="14"/>
  </conditionalFormatting>
  <conditionalFormatting sqref="I34">
    <cfRule type="timePeriod" dxfId="35" priority="12" timePeriod="thisMonth">
      <formula>AND(MONTH(I34)=MONTH(TODAY()),YEAR(I34)=YEAR(TODAY()))</formula>
    </cfRule>
    <cfRule type="timePeriod" dxfId="34" priority="13" timePeriod="lastMonth">
      <formula>AND(MONTH(I34)=MONTH(EDATE(TODAY(),0-1)),YEAR(I34)=YEAR(EDATE(TODAY(),0-1)))</formula>
    </cfRule>
  </conditionalFormatting>
  <conditionalFormatting sqref="B34">
    <cfRule type="duplicateValues" dxfId="33" priority="15"/>
  </conditionalFormatting>
  <conditionalFormatting sqref="I35">
    <cfRule type="timePeriod" dxfId="32" priority="8" timePeriod="thisMonth">
      <formula>AND(MONTH(I35)=MONTH(TODAY()),YEAR(I35)=YEAR(TODAY()))</formula>
    </cfRule>
    <cfRule type="timePeriod" dxfId="31" priority="9" timePeriod="lastMonth">
      <formula>AND(MONTH(I35)=MONTH(EDATE(TODAY(),0-1)),YEAR(I35)=YEAR(EDATE(TODAY(),0-1)))</formula>
    </cfRule>
  </conditionalFormatting>
  <conditionalFormatting sqref="A35">
    <cfRule type="duplicateValues" dxfId="30" priority="10"/>
  </conditionalFormatting>
  <conditionalFormatting sqref="B35">
    <cfRule type="duplicateValues" dxfId="29" priority="11"/>
  </conditionalFormatting>
  <conditionalFormatting sqref="A36">
    <cfRule type="duplicateValues" dxfId="28" priority="7"/>
  </conditionalFormatting>
  <conditionalFormatting sqref="A37">
    <cfRule type="duplicateValues" dxfId="27" priority="6"/>
  </conditionalFormatting>
  <conditionalFormatting sqref="A58:A60">
    <cfRule type="duplicateValues" dxfId="26" priority="5"/>
  </conditionalFormatting>
  <conditionalFormatting sqref="B58:B60">
    <cfRule type="duplicateValues" dxfId="25" priority="4"/>
  </conditionalFormatting>
  <conditionalFormatting sqref="A58:B60">
    <cfRule type="duplicateValues" dxfId="24" priority="3"/>
  </conditionalFormatting>
  <conditionalFormatting sqref="A58:B60">
    <cfRule type="duplicateValues" dxfId="23" priority="1"/>
    <cfRule type="duplicateValues" dxfId="22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D77F-2349-44FB-87DB-59BCE668CB56}">
  <dimension ref="A1:Q65"/>
  <sheetViews>
    <sheetView workbookViewId="0">
      <pane ySplit="1" topLeftCell="A41" activePane="bottomLeft" state="frozen"/>
      <selection pane="bottomLeft" activeCell="B67" sqref="B67"/>
    </sheetView>
  </sheetViews>
  <sheetFormatPr defaultRowHeight="12.75" x14ac:dyDescent="0.2"/>
  <cols>
    <col min="1" max="1" width="12.85546875" style="50" customWidth="1"/>
    <col min="2" max="2" width="86.85546875" style="50" customWidth="1"/>
    <col min="3" max="3" width="20.5703125" style="35" customWidth="1"/>
    <col min="4" max="4" width="9.85546875" style="35" customWidth="1"/>
    <col min="5" max="5" width="12.140625" style="35" customWidth="1"/>
    <col min="6" max="6" width="10.140625" style="35" customWidth="1"/>
    <col min="7" max="8" width="17.5703125" style="35" customWidth="1"/>
    <col min="9" max="9" width="19.5703125" style="35" bestFit="1" customWidth="1"/>
    <col min="10" max="10" width="22.140625" style="35" bestFit="1" customWidth="1"/>
    <col min="11" max="11" width="19.5703125" style="35" bestFit="1" customWidth="1"/>
    <col min="12" max="12" width="19.5703125" style="50" customWidth="1"/>
    <col min="13" max="14" width="20.140625" style="50" customWidth="1"/>
    <col min="15" max="15" width="25" style="35" bestFit="1" customWidth="1"/>
    <col min="16" max="16" width="24.85546875" style="35" customWidth="1"/>
    <col min="17" max="17" width="89.85546875" style="34" bestFit="1" customWidth="1"/>
    <col min="18" max="16384" width="9.140625" style="34"/>
  </cols>
  <sheetData>
    <row r="1" spans="1:17" x14ac:dyDescent="0.2">
      <c r="A1" s="64" t="s">
        <v>5</v>
      </c>
      <c r="B1" s="64" t="s">
        <v>6</v>
      </c>
      <c r="C1" s="2" t="s">
        <v>7</v>
      </c>
      <c r="D1" s="2" t="s">
        <v>54</v>
      </c>
      <c r="E1" s="2" t="s">
        <v>8</v>
      </c>
      <c r="F1" s="2" t="s">
        <v>9</v>
      </c>
      <c r="G1" s="2" t="s">
        <v>63</v>
      </c>
      <c r="H1" s="2" t="s">
        <v>427</v>
      </c>
      <c r="I1" s="2" t="s">
        <v>15</v>
      </c>
      <c r="J1" s="74" t="s">
        <v>14</v>
      </c>
      <c r="K1" s="74" t="s">
        <v>55</v>
      </c>
      <c r="L1" s="64" t="s">
        <v>10</v>
      </c>
      <c r="M1" s="64" t="s">
        <v>64</v>
      </c>
      <c r="N1" s="64" t="s">
        <v>11</v>
      </c>
      <c r="O1" s="2" t="s">
        <v>12</v>
      </c>
      <c r="P1" s="2" t="s">
        <v>448</v>
      </c>
      <c r="Q1" s="65" t="s">
        <v>13</v>
      </c>
    </row>
    <row r="2" spans="1:17" x14ac:dyDescent="0.2">
      <c r="A2" s="58" t="s">
        <v>16</v>
      </c>
      <c r="B2" s="59" t="s">
        <v>17</v>
      </c>
      <c r="C2" s="3" t="s">
        <v>50</v>
      </c>
      <c r="D2" s="3"/>
      <c r="E2" s="3">
        <v>2</v>
      </c>
      <c r="F2" s="3">
        <v>1</v>
      </c>
      <c r="G2" s="14" t="s">
        <v>61</v>
      </c>
      <c r="H2" s="14" t="s">
        <v>425</v>
      </c>
      <c r="I2" s="4">
        <v>44613</v>
      </c>
      <c r="J2" s="14" t="s">
        <v>439</v>
      </c>
      <c r="K2" s="5">
        <f>DATE(YEAR(I2)+3,MONTH(I2),DAY(I2))</f>
        <v>45709</v>
      </c>
      <c r="L2" s="17" t="s">
        <v>59</v>
      </c>
      <c r="M2" s="6" t="s">
        <v>58</v>
      </c>
      <c r="N2" s="17" t="s">
        <v>66</v>
      </c>
      <c r="O2" s="14">
        <f t="shared" ref="O2:O17" si="0">F2</f>
        <v>1</v>
      </c>
      <c r="P2" s="14">
        <f t="shared" ref="P2:P17" si="1">O2*2.4</f>
        <v>2.4</v>
      </c>
      <c r="Q2" s="7"/>
    </row>
    <row r="3" spans="1:17" x14ac:dyDescent="0.2">
      <c r="A3" s="60" t="s">
        <v>18</v>
      </c>
      <c r="B3" s="8" t="s">
        <v>19</v>
      </c>
      <c r="C3" s="9" t="s">
        <v>50</v>
      </c>
      <c r="D3" s="9"/>
      <c r="E3" s="9">
        <v>2</v>
      </c>
      <c r="F3" s="9">
        <v>1</v>
      </c>
      <c r="G3" s="14" t="s">
        <v>61</v>
      </c>
      <c r="H3" s="14" t="s">
        <v>425</v>
      </c>
      <c r="I3" s="10">
        <v>44340</v>
      </c>
      <c r="J3" s="14" t="s">
        <v>439</v>
      </c>
      <c r="K3" s="5">
        <f>DATE(YEAR(I3)+3,MONTH(I3),DAY(I3))</f>
        <v>45436</v>
      </c>
      <c r="L3" s="17" t="s">
        <v>59</v>
      </c>
      <c r="M3" s="8" t="s">
        <v>58</v>
      </c>
      <c r="N3" s="17" t="s">
        <v>66</v>
      </c>
      <c r="O3" s="14">
        <f t="shared" si="0"/>
        <v>1</v>
      </c>
      <c r="P3" s="14">
        <f t="shared" si="1"/>
        <v>2.4</v>
      </c>
      <c r="Q3" s="9"/>
    </row>
    <row r="4" spans="1:17" x14ac:dyDescent="0.2">
      <c r="A4" s="17" t="s">
        <v>20</v>
      </c>
      <c r="B4" s="17" t="s">
        <v>21</v>
      </c>
      <c r="C4" s="14" t="s">
        <v>51</v>
      </c>
      <c r="D4" s="14"/>
      <c r="E4" s="14">
        <v>28</v>
      </c>
      <c r="F4" s="14">
        <v>28</v>
      </c>
      <c r="G4" s="14" t="s">
        <v>62</v>
      </c>
      <c r="H4" s="14" t="s">
        <v>425</v>
      </c>
      <c r="I4" s="15">
        <v>44409</v>
      </c>
      <c r="J4" s="14" t="s">
        <v>439</v>
      </c>
      <c r="K4" s="16">
        <v>45531</v>
      </c>
      <c r="L4" s="17" t="s">
        <v>59</v>
      </c>
      <c r="M4" s="17" t="s">
        <v>56</v>
      </c>
      <c r="N4" s="17" t="s">
        <v>56</v>
      </c>
      <c r="O4" s="14">
        <f t="shared" si="0"/>
        <v>28</v>
      </c>
      <c r="P4" s="14">
        <f t="shared" si="1"/>
        <v>67.2</v>
      </c>
      <c r="Q4" s="18"/>
    </row>
    <row r="5" spans="1:17" x14ac:dyDescent="0.2">
      <c r="A5" s="17" t="s">
        <v>22</v>
      </c>
      <c r="B5" s="17" t="s">
        <v>23</v>
      </c>
      <c r="C5" s="14" t="s">
        <v>51</v>
      </c>
      <c r="D5" s="14"/>
      <c r="E5" s="14">
        <v>38</v>
      </c>
      <c r="F5" s="14">
        <v>38</v>
      </c>
      <c r="G5" s="14" t="s">
        <v>62</v>
      </c>
      <c r="H5" s="14" t="s">
        <v>425</v>
      </c>
      <c r="I5" s="15">
        <v>44470</v>
      </c>
      <c r="J5" s="14" t="s">
        <v>439</v>
      </c>
      <c r="K5" s="16">
        <v>45580</v>
      </c>
      <c r="L5" s="17" t="s">
        <v>59</v>
      </c>
      <c r="M5" s="17" t="s">
        <v>56</v>
      </c>
      <c r="N5" s="17" t="s">
        <v>56</v>
      </c>
      <c r="O5" s="14">
        <f t="shared" si="0"/>
        <v>38</v>
      </c>
      <c r="P5" s="14">
        <f t="shared" si="1"/>
        <v>91.2</v>
      </c>
      <c r="Q5" s="18"/>
    </row>
    <row r="6" spans="1:17" x14ac:dyDescent="0.2">
      <c r="A6" s="17" t="s">
        <v>24</v>
      </c>
      <c r="B6" s="17" t="s">
        <v>25</v>
      </c>
      <c r="C6" s="14" t="s">
        <v>51</v>
      </c>
      <c r="D6" s="14"/>
      <c r="E6" s="14">
        <v>20</v>
      </c>
      <c r="F6" s="14">
        <v>20</v>
      </c>
      <c r="G6" s="14" t="s">
        <v>62</v>
      </c>
      <c r="H6" s="14" t="s">
        <v>425</v>
      </c>
      <c r="I6" s="15">
        <v>44470</v>
      </c>
      <c r="J6" s="14" t="s">
        <v>439</v>
      </c>
      <c r="K6" s="16">
        <v>45580</v>
      </c>
      <c r="L6" s="17" t="s">
        <v>59</v>
      </c>
      <c r="M6" s="17" t="s">
        <v>56</v>
      </c>
      <c r="N6" s="17" t="s">
        <v>56</v>
      </c>
      <c r="O6" s="14">
        <f t="shared" si="0"/>
        <v>20</v>
      </c>
      <c r="P6" s="14">
        <f t="shared" si="1"/>
        <v>48</v>
      </c>
      <c r="Q6" s="18"/>
    </row>
    <row r="7" spans="1:17" x14ac:dyDescent="0.2">
      <c r="A7" s="17" t="s">
        <v>26</v>
      </c>
      <c r="B7" s="17" t="s">
        <v>27</v>
      </c>
      <c r="C7" s="14" t="s">
        <v>50</v>
      </c>
      <c r="D7" s="14"/>
      <c r="E7" s="14">
        <v>4</v>
      </c>
      <c r="F7" s="14">
        <v>3</v>
      </c>
      <c r="G7" s="14" t="s">
        <v>61</v>
      </c>
      <c r="H7" s="14" t="s">
        <v>425</v>
      </c>
      <c r="I7" s="15">
        <v>43983</v>
      </c>
      <c r="J7" s="14" t="s">
        <v>440</v>
      </c>
      <c r="K7" s="16">
        <v>45099</v>
      </c>
      <c r="L7" s="17" t="s">
        <v>59</v>
      </c>
      <c r="M7" s="17" t="s">
        <v>58</v>
      </c>
      <c r="N7" s="17" t="s">
        <v>66</v>
      </c>
      <c r="O7" s="14">
        <f t="shared" si="0"/>
        <v>3</v>
      </c>
      <c r="P7" s="14">
        <f t="shared" si="1"/>
        <v>7.1999999999999993</v>
      </c>
      <c r="Q7" s="18"/>
    </row>
    <row r="8" spans="1:17" x14ac:dyDescent="0.2">
      <c r="A8" s="17" t="s">
        <v>28</v>
      </c>
      <c r="B8" s="17" t="s">
        <v>29</v>
      </c>
      <c r="C8" s="14" t="s">
        <v>52</v>
      </c>
      <c r="D8" s="14"/>
      <c r="E8" s="14">
        <v>2</v>
      </c>
      <c r="F8" s="14">
        <v>2</v>
      </c>
      <c r="G8" s="14" t="s">
        <v>61</v>
      </c>
      <c r="H8" s="14" t="s">
        <v>425</v>
      </c>
      <c r="I8" s="15">
        <v>44409</v>
      </c>
      <c r="J8" s="14" t="s">
        <v>439</v>
      </c>
      <c r="K8" s="16">
        <v>45529</v>
      </c>
      <c r="L8" s="17" t="s">
        <v>59</v>
      </c>
      <c r="M8" s="17" t="s">
        <v>56</v>
      </c>
      <c r="N8" s="17" t="s">
        <v>66</v>
      </c>
      <c r="O8" s="14">
        <f t="shared" si="0"/>
        <v>2</v>
      </c>
      <c r="P8" s="14">
        <f t="shared" si="1"/>
        <v>4.8</v>
      </c>
      <c r="Q8" s="18"/>
    </row>
    <row r="9" spans="1:17" x14ac:dyDescent="0.2">
      <c r="A9" s="58" t="s">
        <v>30</v>
      </c>
      <c r="B9" s="59" t="s">
        <v>31</v>
      </c>
      <c r="C9" s="3" t="s">
        <v>51</v>
      </c>
      <c r="D9" s="3"/>
      <c r="E9" s="3">
        <v>52</v>
      </c>
      <c r="F9" s="3">
        <v>52</v>
      </c>
      <c r="G9" s="14" t="s">
        <v>62</v>
      </c>
      <c r="H9" s="14" t="s">
        <v>426</v>
      </c>
      <c r="I9" s="4">
        <v>44152</v>
      </c>
      <c r="J9" s="14" t="s">
        <v>440</v>
      </c>
      <c r="K9" s="5">
        <f>DATE(YEAR(I9)+3,MONTH(I9),DAY(I9))</f>
        <v>45247</v>
      </c>
      <c r="L9" s="17" t="s">
        <v>59</v>
      </c>
      <c r="M9" s="6" t="s">
        <v>56</v>
      </c>
      <c r="N9" s="17" t="s">
        <v>56</v>
      </c>
      <c r="O9" s="14">
        <f t="shared" si="0"/>
        <v>52</v>
      </c>
      <c r="P9" s="14">
        <f t="shared" si="1"/>
        <v>124.8</v>
      </c>
      <c r="Q9" s="7"/>
    </row>
    <row r="10" spans="1:17" x14ac:dyDescent="0.2">
      <c r="A10" s="17" t="s">
        <v>32</v>
      </c>
      <c r="B10" s="17" t="s">
        <v>33</v>
      </c>
      <c r="C10" s="14" t="s">
        <v>51</v>
      </c>
      <c r="D10" s="14"/>
      <c r="E10" s="14">
        <v>20</v>
      </c>
      <c r="F10" s="14">
        <v>20</v>
      </c>
      <c r="G10" s="14" t="s">
        <v>62</v>
      </c>
      <c r="H10" s="14" t="s">
        <v>425</v>
      </c>
      <c r="I10" s="15">
        <v>44470</v>
      </c>
      <c r="J10" s="14" t="s">
        <v>439</v>
      </c>
      <c r="K10" s="16">
        <v>45572</v>
      </c>
      <c r="L10" s="17" t="s">
        <v>59</v>
      </c>
      <c r="M10" s="17" t="s">
        <v>56</v>
      </c>
      <c r="N10" s="17" t="s">
        <v>56</v>
      </c>
      <c r="O10" s="14">
        <f t="shared" si="0"/>
        <v>20</v>
      </c>
      <c r="P10" s="14">
        <f t="shared" si="1"/>
        <v>48</v>
      </c>
      <c r="Q10" s="18"/>
    </row>
    <row r="11" spans="1:17" x14ac:dyDescent="0.2">
      <c r="A11" s="61" t="s">
        <v>34</v>
      </c>
      <c r="B11" s="17" t="s">
        <v>35</v>
      </c>
      <c r="C11" s="3" t="s">
        <v>49</v>
      </c>
      <c r="D11" s="3" t="s">
        <v>48</v>
      </c>
      <c r="E11" s="14">
        <v>1</v>
      </c>
      <c r="F11" s="14">
        <v>1</v>
      </c>
      <c r="G11" s="14" t="s">
        <v>61</v>
      </c>
      <c r="H11" s="14" t="s">
        <v>425</v>
      </c>
      <c r="I11" s="15">
        <v>44393</v>
      </c>
      <c r="J11" s="14" t="s">
        <v>439</v>
      </c>
      <c r="K11" s="16">
        <v>45573</v>
      </c>
      <c r="L11" s="17" t="s">
        <v>59</v>
      </c>
      <c r="M11" s="6" t="s">
        <v>57</v>
      </c>
      <c r="N11" s="17" t="s">
        <v>66</v>
      </c>
      <c r="O11" s="14">
        <f t="shared" si="0"/>
        <v>1</v>
      </c>
      <c r="P11" s="14">
        <f t="shared" si="1"/>
        <v>2.4</v>
      </c>
      <c r="Q11" s="7"/>
    </row>
    <row r="12" spans="1:17" x14ac:dyDescent="0.2">
      <c r="A12" s="58" t="s">
        <v>36</v>
      </c>
      <c r="B12" s="59" t="s">
        <v>37</v>
      </c>
      <c r="C12" s="3" t="s">
        <v>50</v>
      </c>
      <c r="D12" s="3"/>
      <c r="E12" s="3">
        <v>3</v>
      </c>
      <c r="F12" s="3">
        <v>3</v>
      </c>
      <c r="G12" s="14" t="s">
        <v>61</v>
      </c>
      <c r="H12" s="14" t="s">
        <v>425</v>
      </c>
      <c r="I12" s="4">
        <v>44645</v>
      </c>
      <c r="J12" s="14" t="s">
        <v>439</v>
      </c>
      <c r="K12" s="5">
        <f>DATE(YEAR(I12)+3,MONTH(I12),DAY(I12))</f>
        <v>45741</v>
      </c>
      <c r="L12" s="17" t="s">
        <v>59</v>
      </c>
      <c r="M12" s="6" t="s">
        <v>57</v>
      </c>
      <c r="N12" s="17" t="s">
        <v>66</v>
      </c>
      <c r="O12" s="14">
        <f t="shared" si="0"/>
        <v>3</v>
      </c>
      <c r="P12" s="14">
        <f t="shared" si="1"/>
        <v>7.1999999999999993</v>
      </c>
      <c r="Q12" s="7"/>
    </row>
    <row r="13" spans="1:17" x14ac:dyDescent="0.2">
      <c r="A13" s="60" t="s">
        <v>38</v>
      </c>
      <c r="B13" s="8" t="s">
        <v>39</v>
      </c>
      <c r="C13" s="9" t="s">
        <v>50</v>
      </c>
      <c r="D13" s="9"/>
      <c r="E13" s="9">
        <v>27</v>
      </c>
      <c r="F13" s="9">
        <v>26</v>
      </c>
      <c r="G13" s="14" t="s">
        <v>62</v>
      </c>
      <c r="H13" s="14" t="s">
        <v>425</v>
      </c>
      <c r="I13" s="10">
        <v>44566</v>
      </c>
      <c r="J13" s="14" t="s">
        <v>439</v>
      </c>
      <c r="K13" s="10">
        <f>DATE(YEAR(I13)+3,MONTH(I13),DAY(I13))</f>
        <v>45662</v>
      </c>
      <c r="L13" s="17" t="s">
        <v>59</v>
      </c>
      <c r="M13" s="8" t="s">
        <v>57</v>
      </c>
      <c r="N13" s="17" t="s">
        <v>66</v>
      </c>
      <c r="O13" s="14">
        <f>F13</f>
        <v>26</v>
      </c>
      <c r="P13" s="14">
        <f t="shared" si="1"/>
        <v>62.4</v>
      </c>
      <c r="Q13" s="9"/>
    </row>
    <row r="14" spans="1:17" x14ac:dyDescent="0.2">
      <c r="A14" s="17" t="s">
        <v>40</v>
      </c>
      <c r="B14" s="17" t="s">
        <v>41</v>
      </c>
      <c r="C14" s="14" t="s">
        <v>51</v>
      </c>
      <c r="D14" s="14" t="s">
        <v>53</v>
      </c>
      <c r="E14" s="14">
        <v>57</v>
      </c>
      <c r="F14" s="14">
        <v>57</v>
      </c>
      <c r="G14" s="14" t="s">
        <v>62</v>
      </c>
      <c r="H14" s="14" t="s">
        <v>426</v>
      </c>
      <c r="I14" s="15">
        <v>44470</v>
      </c>
      <c r="J14" s="14" t="s">
        <v>439</v>
      </c>
      <c r="K14" s="16">
        <v>45573</v>
      </c>
      <c r="L14" s="17" t="s">
        <v>59</v>
      </c>
      <c r="M14" s="17" t="s">
        <v>56</v>
      </c>
      <c r="N14" s="17" t="s">
        <v>56</v>
      </c>
      <c r="O14" s="14">
        <f t="shared" si="0"/>
        <v>57</v>
      </c>
      <c r="P14" s="14">
        <f t="shared" si="1"/>
        <v>136.79999999999998</v>
      </c>
      <c r="Q14" s="11" t="s">
        <v>60</v>
      </c>
    </row>
    <row r="15" spans="1:17" x14ac:dyDescent="0.2">
      <c r="A15" s="59" t="s">
        <v>42</v>
      </c>
      <c r="B15" s="8" t="s">
        <v>43</v>
      </c>
      <c r="C15" s="9" t="s">
        <v>50</v>
      </c>
      <c r="D15" s="9" t="s">
        <v>53</v>
      </c>
      <c r="E15" s="9">
        <v>74</v>
      </c>
      <c r="F15" s="9">
        <v>74</v>
      </c>
      <c r="G15" s="14" t="s">
        <v>62</v>
      </c>
      <c r="H15" s="14" t="s">
        <v>426</v>
      </c>
      <c r="I15" s="76">
        <v>43978</v>
      </c>
      <c r="J15" s="14" t="s">
        <v>440</v>
      </c>
      <c r="K15" s="5">
        <f>DATE(YEAR(I15)+3,MONTH(I15),DAY(I15))</f>
        <v>45073</v>
      </c>
      <c r="L15" s="17" t="s">
        <v>59</v>
      </c>
      <c r="M15" s="8" t="s">
        <v>57</v>
      </c>
      <c r="N15" s="8" t="s">
        <v>66</v>
      </c>
      <c r="O15" s="14">
        <f t="shared" si="0"/>
        <v>74</v>
      </c>
      <c r="P15" s="14">
        <f t="shared" si="1"/>
        <v>177.6</v>
      </c>
      <c r="Q15" s="11" t="s">
        <v>60</v>
      </c>
    </row>
    <row r="16" spans="1:17" x14ac:dyDescent="0.2">
      <c r="A16" s="17" t="s">
        <v>44</v>
      </c>
      <c r="B16" s="17" t="s">
        <v>45</v>
      </c>
      <c r="C16" s="14" t="s">
        <v>51</v>
      </c>
      <c r="D16" s="14"/>
      <c r="E16" s="14">
        <v>6</v>
      </c>
      <c r="F16" s="14">
        <v>6</v>
      </c>
      <c r="G16" s="14" t="s">
        <v>61</v>
      </c>
      <c r="H16" s="14" t="s">
        <v>425</v>
      </c>
      <c r="I16" s="15">
        <v>44470</v>
      </c>
      <c r="J16" s="14" t="s">
        <v>439</v>
      </c>
      <c r="K16" s="16">
        <v>45570</v>
      </c>
      <c r="L16" s="17" t="s">
        <v>59</v>
      </c>
      <c r="M16" s="17" t="s">
        <v>56</v>
      </c>
      <c r="N16" s="17" t="s">
        <v>66</v>
      </c>
      <c r="O16" s="14">
        <f t="shared" si="0"/>
        <v>6</v>
      </c>
      <c r="P16" s="14">
        <f t="shared" si="1"/>
        <v>14.399999999999999</v>
      </c>
      <c r="Q16" s="18"/>
    </row>
    <row r="17" spans="1:17" x14ac:dyDescent="0.2">
      <c r="A17" s="58" t="s">
        <v>46</v>
      </c>
      <c r="B17" s="59" t="s">
        <v>47</v>
      </c>
      <c r="C17" s="3" t="s">
        <v>50</v>
      </c>
      <c r="D17" s="3"/>
      <c r="E17" s="3">
        <v>2</v>
      </c>
      <c r="F17" s="3">
        <v>1</v>
      </c>
      <c r="G17" s="14" t="s">
        <v>61</v>
      </c>
      <c r="H17" s="14" t="s">
        <v>425</v>
      </c>
      <c r="I17" s="4">
        <v>44494</v>
      </c>
      <c r="J17" s="14" t="s">
        <v>439</v>
      </c>
      <c r="K17" s="5">
        <f>DATE(YEAR(I17)+3,MONTH(I17),DAY(I17))</f>
        <v>45590</v>
      </c>
      <c r="L17" s="17" t="s">
        <v>59</v>
      </c>
      <c r="M17" s="6" t="s">
        <v>57</v>
      </c>
      <c r="N17" s="17" t="s">
        <v>66</v>
      </c>
      <c r="O17" s="14">
        <f t="shared" si="0"/>
        <v>1</v>
      </c>
      <c r="P17" s="14">
        <f t="shared" si="1"/>
        <v>2.4</v>
      </c>
      <c r="Q17" s="11"/>
    </row>
    <row r="18" spans="1:17" x14ac:dyDescent="0.2">
      <c r="A18" s="50" t="s">
        <v>1037</v>
      </c>
      <c r="B18" s="50" t="s">
        <v>1038</v>
      </c>
      <c r="E18" s="35">
        <v>0</v>
      </c>
      <c r="F18" s="35">
        <v>-1</v>
      </c>
      <c r="G18" s="35" t="s">
        <v>61</v>
      </c>
      <c r="H18" s="35" t="s">
        <v>425</v>
      </c>
      <c r="I18" s="77">
        <v>43040</v>
      </c>
      <c r="J18" s="77"/>
      <c r="K18" s="77">
        <v>44157</v>
      </c>
      <c r="L18" s="50" t="s">
        <v>59</v>
      </c>
      <c r="M18" s="29" t="s">
        <v>57</v>
      </c>
      <c r="N18" s="50" t="s">
        <v>66</v>
      </c>
      <c r="O18" s="35">
        <f>E18</f>
        <v>0</v>
      </c>
      <c r="P18" s="35">
        <f>O18*2.4</f>
        <v>0</v>
      </c>
    </row>
    <row r="19" spans="1:17" x14ac:dyDescent="0.2">
      <c r="A19" s="50" t="s">
        <v>1039</v>
      </c>
      <c r="B19" s="50" t="s">
        <v>1040</v>
      </c>
      <c r="C19" s="35" t="s">
        <v>128</v>
      </c>
      <c r="E19" s="35">
        <v>8</v>
      </c>
      <c r="F19" s="35">
        <v>0</v>
      </c>
      <c r="G19" s="35" t="s">
        <v>61</v>
      </c>
      <c r="H19" s="35" t="s">
        <v>425</v>
      </c>
      <c r="I19" s="77">
        <v>43571</v>
      </c>
      <c r="J19" s="77"/>
      <c r="K19" s="77">
        <v>44667</v>
      </c>
      <c r="L19" s="50" t="s">
        <v>59</v>
      </c>
      <c r="M19" s="29" t="s">
        <v>57</v>
      </c>
      <c r="N19" s="50" t="s">
        <v>66</v>
      </c>
      <c r="O19" s="35">
        <f t="shared" ref="O19:O46" si="2">E19</f>
        <v>8</v>
      </c>
      <c r="P19" s="35">
        <f t="shared" ref="P19:P46" si="3">O19*2.4</f>
        <v>19.2</v>
      </c>
    </row>
    <row r="20" spans="1:17" x14ac:dyDescent="0.2">
      <c r="A20" s="50" t="s">
        <v>1041</v>
      </c>
      <c r="B20" s="50" t="s">
        <v>1042</v>
      </c>
      <c r="E20" s="35">
        <v>1</v>
      </c>
      <c r="F20" s="35">
        <v>0</v>
      </c>
      <c r="G20" s="35" t="s">
        <v>61</v>
      </c>
      <c r="H20" s="35" t="s">
        <v>425</v>
      </c>
      <c r="I20" s="77">
        <v>42856</v>
      </c>
      <c r="J20" s="77"/>
      <c r="K20" s="77">
        <v>43981</v>
      </c>
      <c r="L20" s="50" t="s">
        <v>59</v>
      </c>
      <c r="M20" s="29" t="s">
        <v>57</v>
      </c>
      <c r="N20" s="50" t="s">
        <v>66</v>
      </c>
      <c r="O20" s="35">
        <f t="shared" si="2"/>
        <v>1</v>
      </c>
      <c r="P20" s="35">
        <f t="shared" si="3"/>
        <v>2.4</v>
      </c>
    </row>
    <row r="21" spans="1:17" x14ac:dyDescent="0.2">
      <c r="A21" s="50" t="s">
        <v>1043</v>
      </c>
      <c r="B21" s="50" t="s">
        <v>1044</v>
      </c>
      <c r="C21" s="35" t="s">
        <v>50</v>
      </c>
      <c r="E21" s="35">
        <v>1</v>
      </c>
      <c r="F21" s="35">
        <v>0</v>
      </c>
      <c r="G21" s="35" t="s">
        <v>61</v>
      </c>
      <c r="H21" s="35" t="s">
        <v>425</v>
      </c>
      <c r="I21" s="77">
        <v>43282</v>
      </c>
      <c r="J21" s="77"/>
      <c r="K21" s="77">
        <v>44380</v>
      </c>
      <c r="L21" s="50" t="s">
        <v>59</v>
      </c>
      <c r="M21" s="29" t="s">
        <v>57</v>
      </c>
      <c r="N21" s="50" t="s">
        <v>66</v>
      </c>
      <c r="O21" s="35">
        <f t="shared" si="2"/>
        <v>1</v>
      </c>
      <c r="P21" s="35">
        <f t="shared" si="3"/>
        <v>2.4</v>
      </c>
    </row>
    <row r="22" spans="1:17" x14ac:dyDescent="0.2">
      <c r="A22" s="50" t="s">
        <v>1045</v>
      </c>
      <c r="B22" s="50" t="s">
        <v>1046</v>
      </c>
      <c r="E22" s="35">
        <v>1</v>
      </c>
      <c r="F22" s="35">
        <v>0</v>
      </c>
      <c r="G22" s="35" t="s">
        <v>61</v>
      </c>
      <c r="H22" s="35" t="s">
        <v>425</v>
      </c>
      <c r="I22" s="77">
        <v>43009</v>
      </c>
      <c r="J22" s="77"/>
      <c r="K22" s="77">
        <v>44121</v>
      </c>
      <c r="L22" s="50" t="s">
        <v>59</v>
      </c>
      <c r="M22" s="29" t="s">
        <v>57</v>
      </c>
      <c r="N22" s="50" t="s">
        <v>66</v>
      </c>
      <c r="O22" s="35">
        <f>E22</f>
        <v>1</v>
      </c>
      <c r="P22" s="35">
        <f t="shared" si="3"/>
        <v>2.4</v>
      </c>
    </row>
    <row r="23" spans="1:17" x14ac:dyDescent="0.2">
      <c r="A23" s="50" t="s">
        <v>1047</v>
      </c>
      <c r="B23" s="50" t="s">
        <v>1048</v>
      </c>
      <c r="E23" s="35">
        <v>1</v>
      </c>
      <c r="F23" s="35">
        <v>0</v>
      </c>
      <c r="G23" s="35" t="s">
        <v>61</v>
      </c>
      <c r="H23" s="35" t="s">
        <v>425</v>
      </c>
      <c r="I23" s="77">
        <v>42979</v>
      </c>
      <c r="J23" s="77"/>
      <c r="K23" s="77">
        <v>44080</v>
      </c>
      <c r="L23" s="50" t="s">
        <v>59</v>
      </c>
      <c r="M23" s="29" t="s">
        <v>57</v>
      </c>
      <c r="N23" s="50" t="s">
        <v>66</v>
      </c>
      <c r="O23" s="35">
        <f t="shared" si="2"/>
        <v>1</v>
      </c>
      <c r="P23" s="35">
        <f t="shared" si="3"/>
        <v>2.4</v>
      </c>
    </row>
    <row r="24" spans="1:17" x14ac:dyDescent="0.2">
      <c r="A24" s="50" t="s">
        <v>1049</v>
      </c>
      <c r="B24" s="50" t="s">
        <v>1050</v>
      </c>
      <c r="E24" s="35">
        <v>1</v>
      </c>
      <c r="F24" s="35">
        <v>0</v>
      </c>
      <c r="G24" s="35" t="s">
        <v>61</v>
      </c>
      <c r="H24" s="35" t="s">
        <v>425</v>
      </c>
      <c r="I24" s="77">
        <v>43040</v>
      </c>
      <c r="J24" s="77"/>
      <c r="K24" s="77">
        <v>44159</v>
      </c>
      <c r="L24" s="50" t="s">
        <v>59</v>
      </c>
      <c r="M24" s="29" t="s">
        <v>57</v>
      </c>
      <c r="N24" s="50" t="s">
        <v>66</v>
      </c>
      <c r="O24" s="35">
        <f t="shared" si="2"/>
        <v>1</v>
      </c>
      <c r="P24" s="35">
        <f t="shared" si="3"/>
        <v>2.4</v>
      </c>
    </row>
    <row r="25" spans="1:17" x14ac:dyDescent="0.2">
      <c r="A25" s="50" t="s">
        <v>1051</v>
      </c>
      <c r="B25" s="50" t="s">
        <v>1052</v>
      </c>
      <c r="C25" s="35" t="s">
        <v>50</v>
      </c>
      <c r="E25" s="35">
        <v>1</v>
      </c>
      <c r="F25" s="41">
        <v>0</v>
      </c>
      <c r="G25" s="35" t="s">
        <v>61</v>
      </c>
      <c r="H25" s="35" t="s">
        <v>425</v>
      </c>
      <c r="I25" s="77">
        <v>43710</v>
      </c>
      <c r="J25" s="77"/>
      <c r="K25" s="77">
        <v>44806</v>
      </c>
      <c r="L25" s="50" t="s">
        <v>59</v>
      </c>
      <c r="M25" s="29" t="s">
        <v>57</v>
      </c>
      <c r="N25" s="50" t="s">
        <v>66</v>
      </c>
      <c r="O25" s="35">
        <f t="shared" si="2"/>
        <v>1</v>
      </c>
      <c r="P25" s="35">
        <f t="shared" si="3"/>
        <v>2.4</v>
      </c>
    </row>
    <row r="26" spans="1:17" x14ac:dyDescent="0.2">
      <c r="A26" s="50" t="s">
        <v>1053</v>
      </c>
      <c r="B26" s="50" t="s">
        <v>1054</v>
      </c>
      <c r="C26" s="35" t="s">
        <v>132</v>
      </c>
      <c r="E26" s="35">
        <v>1</v>
      </c>
      <c r="F26" s="35">
        <v>0</v>
      </c>
      <c r="G26" s="35" t="s">
        <v>61</v>
      </c>
      <c r="H26" s="35" t="s">
        <v>425</v>
      </c>
      <c r="I26" s="77">
        <v>43495</v>
      </c>
      <c r="J26" s="77"/>
      <c r="K26" s="77">
        <v>44591</v>
      </c>
      <c r="L26" s="50" t="s">
        <v>59</v>
      </c>
      <c r="M26" s="29" t="s">
        <v>57</v>
      </c>
      <c r="N26" s="50" t="s">
        <v>66</v>
      </c>
      <c r="O26" s="35">
        <f t="shared" si="2"/>
        <v>1</v>
      </c>
      <c r="P26" s="35">
        <f t="shared" si="3"/>
        <v>2.4</v>
      </c>
    </row>
    <row r="27" spans="1:17" x14ac:dyDescent="0.2">
      <c r="A27" s="50" t="s">
        <v>1055</v>
      </c>
      <c r="B27" s="50" t="s">
        <v>1056</v>
      </c>
      <c r="C27" s="35" t="s">
        <v>50</v>
      </c>
      <c r="E27" s="35">
        <v>1</v>
      </c>
      <c r="F27" s="35">
        <v>0</v>
      </c>
      <c r="G27" s="35" t="s">
        <v>61</v>
      </c>
      <c r="H27" s="35" t="s">
        <v>425</v>
      </c>
      <c r="I27" s="77">
        <v>43447</v>
      </c>
      <c r="J27" s="77"/>
      <c r="K27" s="77">
        <v>44543</v>
      </c>
      <c r="L27" s="50" t="s">
        <v>59</v>
      </c>
      <c r="M27" s="29" t="s">
        <v>57</v>
      </c>
      <c r="N27" s="50" t="s">
        <v>66</v>
      </c>
      <c r="O27" s="35">
        <f t="shared" si="2"/>
        <v>1</v>
      </c>
      <c r="P27" s="35">
        <f t="shared" si="3"/>
        <v>2.4</v>
      </c>
    </row>
    <row r="28" spans="1:17" x14ac:dyDescent="0.2">
      <c r="A28" s="50" t="s">
        <v>1057</v>
      </c>
      <c r="B28" s="50" t="s">
        <v>1058</v>
      </c>
      <c r="C28" s="35" t="s">
        <v>50</v>
      </c>
      <c r="E28" s="35">
        <v>1</v>
      </c>
      <c r="F28" s="35">
        <v>0</v>
      </c>
      <c r="G28" s="35" t="s">
        <v>61</v>
      </c>
      <c r="H28" s="35" t="s">
        <v>425</v>
      </c>
      <c r="I28" s="77">
        <v>43598</v>
      </c>
      <c r="J28" s="77"/>
      <c r="K28" s="77">
        <v>44694</v>
      </c>
      <c r="L28" s="50" t="s">
        <v>59</v>
      </c>
      <c r="M28" s="29" t="s">
        <v>57</v>
      </c>
      <c r="N28" s="50" t="s">
        <v>66</v>
      </c>
      <c r="O28" s="35">
        <f t="shared" si="2"/>
        <v>1</v>
      </c>
      <c r="P28" s="35">
        <f t="shared" si="3"/>
        <v>2.4</v>
      </c>
    </row>
    <row r="29" spans="1:17" x14ac:dyDescent="0.2">
      <c r="A29" s="50" t="s">
        <v>1059</v>
      </c>
      <c r="B29" s="50" t="s">
        <v>1060</v>
      </c>
      <c r="E29" s="35">
        <v>1</v>
      </c>
      <c r="F29" s="35">
        <v>0</v>
      </c>
      <c r="G29" s="35" t="s">
        <v>61</v>
      </c>
      <c r="H29" s="35" t="s">
        <v>425</v>
      </c>
      <c r="I29" s="77">
        <v>42948</v>
      </c>
      <c r="J29" s="77"/>
      <c r="K29" s="77">
        <v>44057</v>
      </c>
      <c r="L29" s="50" t="s">
        <v>59</v>
      </c>
      <c r="M29" s="29" t="s">
        <v>57</v>
      </c>
      <c r="N29" s="50" t="s">
        <v>66</v>
      </c>
      <c r="O29" s="35">
        <f t="shared" si="2"/>
        <v>1</v>
      </c>
      <c r="P29" s="35">
        <f t="shared" si="3"/>
        <v>2.4</v>
      </c>
    </row>
    <row r="30" spans="1:17" x14ac:dyDescent="0.2">
      <c r="A30" s="50" t="s">
        <v>1061</v>
      </c>
      <c r="B30" s="50" t="s">
        <v>1062</v>
      </c>
      <c r="E30" s="35">
        <v>1</v>
      </c>
      <c r="F30" s="35">
        <v>0</v>
      </c>
      <c r="G30" s="35" t="s">
        <v>61</v>
      </c>
      <c r="H30" s="35" t="s">
        <v>425</v>
      </c>
      <c r="I30" s="77">
        <v>42979</v>
      </c>
      <c r="J30" s="77"/>
      <c r="K30" s="77">
        <v>44075</v>
      </c>
      <c r="L30" s="50" t="s">
        <v>59</v>
      </c>
      <c r="M30" s="29" t="s">
        <v>57</v>
      </c>
      <c r="N30" s="50" t="s">
        <v>66</v>
      </c>
      <c r="O30" s="35">
        <f t="shared" si="2"/>
        <v>1</v>
      </c>
      <c r="P30" s="35">
        <f t="shared" si="3"/>
        <v>2.4</v>
      </c>
    </row>
    <row r="31" spans="1:17" x14ac:dyDescent="0.2">
      <c r="A31" s="50" t="s">
        <v>1063</v>
      </c>
      <c r="B31" s="50" t="s">
        <v>1064</v>
      </c>
      <c r="E31" s="35">
        <v>0</v>
      </c>
      <c r="F31" s="35">
        <v>-1</v>
      </c>
      <c r="G31" s="35" t="s">
        <v>61</v>
      </c>
      <c r="H31" s="35" t="s">
        <v>425</v>
      </c>
      <c r="I31" s="77">
        <v>43740</v>
      </c>
      <c r="J31" s="77"/>
      <c r="K31" s="77"/>
      <c r="L31" s="50" t="s">
        <v>59</v>
      </c>
      <c r="M31" s="29" t="s">
        <v>57</v>
      </c>
      <c r="N31" s="50" t="s">
        <v>66</v>
      </c>
      <c r="O31" s="35">
        <f t="shared" si="2"/>
        <v>0</v>
      </c>
      <c r="P31" s="35">
        <f t="shared" si="3"/>
        <v>0</v>
      </c>
    </row>
    <row r="32" spans="1:17" x14ac:dyDescent="0.2">
      <c r="A32" s="50" t="s">
        <v>1065</v>
      </c>
      <c r="B32" s="50" t="s">
        <v>1066</v>
      </c>
      <c r="C32" s="35" t="s">
        <v>50</v>
      </c>
      <c r="E32" s="35">
        <v>1</v>
      </c>
      <c r="F32" s="35">
        <v>0</v>
      </c>
      <c r="G32" s="35" t="s">
        <v>61</v>
      </c>
      <c r="H32" s="35" t="s">
        <v>425</v>
      </c>
      <c r="I32" s="77">
        <v>43160</v>
      </c>
      <c r="J32" s="77"/>
      <c r="K32" s="77">
        <v>43166</v>
      </c>
      <c r="L32" s="50" t="s">
        <v>59</v>
      </c>
      <c r="M32" s="29" t="s">
        <v>57</v>
      </c>
      <c r="N32" s="50" t="s">
        <v>66</v>
      </c>
      <c r="O32" s="35">
        <f t="shared" si="2"/>
        <v>1</v>
      </c>
      <c r="P32" s="35">
        <f t="shared" si="3"/>
        <v>2.4</v>
      </c>
    </row>
    <row r="33" spans="1:16" x14ac:dyDescent="0.2">
      <c r="A33" s="50" t="s">
        <v>1067</v>
      </c>
      <c r="B33" s="50" t="s">
        <v>1068</v>
      </c>
      <c r="C33" s="35" t="s">
        <v>50</v>
      </c>
      <c r="E33" s="35">
        <v>1</v>
      </c>
      <c r="F33" s="35">
        <v>0</v>
      </c>
      <c r="G33" s="35" t="s">
        <v>61</v>
      </c>
      <c r="H33" s="35" t="s">
        <v>425</v>
      </c>
      <c r="I33" s="77">
        <v>43819</v>
      </c>
      <c r="J33" s="77"/>
      <c r="K33" s="77">
        <v>44915</v>
      </c>
      <c r="L33" s="50" t="s">
        <v>59</v>
      </c>
      <c r="M33" s="29" t="s">
        <v>57</v>
      </c>
      <c r="N33" s="50" t="s">
        <v>66</v>
      </c>
      <c r="O33" s="35">
        <f t="shared" si="2"/>
        <v>1</v>
      </c>
      <c r="P33" s="35">
        <f t="shared" si="3"/>
        <v>2.4</v>
      </c>
    </row>
    <row r="34" spans="1:16" x14ac:dyDescent="0.2">
      <c r="A34" s="50" t="s">
        <v>1069</v>
      </c>
      <c r="B34" s="50" t="s">
        <v>1070</v>
      </c>
      <c r="C34" s="35" t="s">
        <v>50</v>
      </c>
      <c r="E34" s="35">
        <v>1</v>
      </c>
      <c r="F34" s="35">
        <v>0</v>
      </c>
      <c r="G34" s="35" t="s">
        <v>61</v>
      </c>
      <c r="H34" s="35" t="s">
        <v>425</v>
      </c>
      <c r="I34" s="77">
        <v>43829</v>
      </c>
      <c r="J34" s="77"/>
      <c r="K34" s="77">
        <v>44925</v>
      </c>
      <c r="L34" s="50" t="s">
        <v>59</v>
      </c>
      <c r="M34" s="29" t="s">
        <v>57</v>
      </c>
      <c r="N34" s="50" t="s">
        <v>66</v>
      </c>
      <c r="O34" s="35">
        <f t="shared" si="2"/>
        <v>1</v>
      </c>
      <c r="P34" s="35">
        <f t="shared" si="3"/>
        <v>2.4</v>
      </c>
    </row>
    <row r="35" spans="1:16" x14ac:dyDescent="0.2">
      <c r="A35" s="50" t="s">
        <v>1071</v>
      </c>
      <c r="B35" s="50" t="s">
        <v>1072</v>
      </c>
      <c r="C35" s="35" t="s">
        <v>50</v>
      </c>
      <c r="E35" s="35">
        <v>1</v>
      </c>
      <c r="F35" s="35">
        <v>0</v>
      </c>
      <c r="G35" s="35" t="s">
        <v>61</v>
      </c>
      <c r="H35" s="35" t="s">
        <v>425</v>
      </c>
      <c r="I35" s="77">
        <v>43861</v>
      </c>
      <c r="J35" s="77"/>
      <c r="K35" s="77">
        <v>44957</v>
      </c>
      <c r="L35" s="50" t="s">
        <v>59</v>
      </c>
      <c r="M35" s="29" t="s">
        <v>57</v>
      </c>
      <c r="N35" s="50" t="s">
        <v>66</v>
      </c>
      <c r="O35" s="35">
        <f t="shared" si="2"/>
        <v>1</v>
      </c>
      <c r="P35" s="35">
        <f t="shared" si="3"/>
        <v>2.4</v>
      </c>
    </row>
    <row r="36" spans="1:16" x14ac:dyDescent="0.2">
      <c r="A36" s="50" t="s">
        <v>1073</v>
      </c>
      <c r="B36" s="50" t="s">
        <v>1074</v>
      </c>
      <c r="C36" s="35" t="s">
        <v>50</v>
      </c>
      <c r="E36" s="35">
        <v>1</v>
      </c>
      <c r="F36" s="35">
        <v>0</v>
      </c>
      <c r="G36" s="35" t="s">
        <v>61</v>
      </c>
      <c r="H36" s="35" t="s">
        <v>425</v>
      </c>
      <c r="I36" s="78">
        <v>44012</v>
      </c>
      <c r="J36" s="78"/>
      <c r="K36" s="78">
        <v>45107</v>
      </c>
      <c r="L36" s="50" t="s">
        <v>59</v>
      </c>
      <c r="M36" s="29" t="s">
        <v>57</v>
      </c>
      <c r="N36" s="50" t="s">
        <v>66</v>
      </c>
      <c r="O36" s="35">
        <f t="shared" si="2"/>
        <v>1</v>
      </c>
      <c r="P36" s="35">
        <f t="shared" si="3"/>
        <v>2.4</v>
      </c>
    </row>
    <row r="37" spans="1:16" x14ac:dyDescent="0.2">
      <c r="A37" s="50" t="s">
        <v>1075</v>
      </c>
      <c r="B37" s="50" t="s">
        <v>1076</v>
      </c>
      <c r="C37" s="35" t="s">
        <v>50</v>
      </c>
      <c r="E37" s="35">
        <v>1</v>
      </c>
      <c r="F37" s="35">
        <v>0</v>
      </c>
      <c r="G37" s="35" t="s">
        <v>61</v>
      </c>
      <c r="H37" s="35" t="s">
        <v>425</v>
      </c>
      <c r="I37" s="78">
        <v>44020</v>
      </c>
      <c r="J37" s="78"/>
      <c r="K37" s="78">
        <v>45115</v>
      </c>
      <c r="L37" s="50" t="s">
        <v>59</v>
      </c>
      <c r="M37" s="29" t="s">
        <v>57</v>
      </c>
      <c r="N37" s="50" t="s">
        <v>66</v>
      </c>
      <c r="O37" s="35">
        <f t="shared" si="2"/>
        <v>1</v>
      </c>
      <c r="P37" s="35">
        <f t="shared" si="3"/>
        <v>2.4</v>
      </c>
    </row>
    <row r="38" spans="1:16" x14ac:dyDescent="0.2">
      <c r="A38" s="50" t="s">
        <v>1077</v>
      </c>
      <c r="B38" s="50" t="s">
        <v>1078</v>
      </c>
      <c r="C38" s="35" t="s">
        <v>50</v>
      </c>
      <c r="E38" s="35">
        <v>1</v>
      </c>
      <c r="F38" s="35">
        <v>0</v>
      </c>
      <c r="G38" s="35" t="s">
        <v>61</v>
      </c>
      <c r="H38" s="35" t="s">
        <v>425</v>
      </c>
      <c r="I38" s="79">
        <v>44034</v>
      </c>
      <c r="J38" s="79"/>
      <c r="K38" s="78">
        <v>45129</v>
      </c>
      <c r="L38" s="50" t="s">
        <v>59</v>
      </c>
      <c r="M38" s="29" t="s">
        <v>57</v>
      </c>
      <c r="N38" s="50" t="s">
        <v>66</v>
      </c>
      <c r="O38" s="35">
        <f t="shared" si="2"/>
        <v>1</v>
      </c>
      <c r="P38" s="35">
        <f t="shared" si="3"/>
        <v>2.4</v>
      </c>
    </row>
    <row r="39" spans="1:16" x14ac:dyDescent="0.2">
      <c r="A39" s="50" t="s">
        <v>1079</v>
      </c>
      <c r="B39" s="50" t="s">
        <v>1080</v>
      </c>
      <c r="C39" s="35" t="s">
        <v>50</v>
      </c>
      <c r="E39" s="35">
        <v>1</v>
      </c>
      <c r="F39" s="35">
        <v>0</v>
      </c>
      <c r="G39" s="35" t="s">
        <v>61</v>
      </c>
      <c r="H39" s="35" t="s">
        <v>425</v>
      </c>
      <c r="I39" s="78">
        <v>44036</v>
      </c>
      <c r="J39" s="78"/>
      <c r="K39" s="78">
        <v>45131</v>
      </c>
      <c r="L39" s="50" t="s">
        <v>59</v>
      </c>
      <c r="M39" s="29" t="s">
        <v>57</v>
      </c>
      <c r="N39" s="50" t="s">
        <v>66</v>
      </c>
      <c r="O39" s="35">
        <f t="shared" si="2"/>
        <v>1</v>
      </c>
      <c r="P39" s="35">
        <f t="shared" si="3"/>
        <v>2.4</v>
      </c>
    </row>
    <row r="40" spans="1:16" x14ac:dyDescent="0.2">
      <c r="A40" s="80" t="s">
        <v>1081</v>
      </c>
      <c r="B40" s="67" t="s">
        <v>1046</v>
      </c>
      <c r="C40" s="35" t="s">
        <v>50</v>
      </c>
      <c r="E40" s="35">
        <v>1</v>
      </c>
      <c r="F40" s="35">
        <v>0</v>
      </c>
      <c r="G40" s="35" t="s">
        <v>61</v>
      </c>
      <c r="H40" s="35" t="s">
        <v>425</v>
      </c>
      <c r="I40" s="78">
        <v>44069</v>
      </c>
      <c r="J40" s="78"/>
      <c r="K40" s="81">
        <v>45164</v>
      </c>
      <c r="L40" s="50" t="s">
        <v>59</v>
      </c>
      <c r="M40" s="29" t="s">
        <v>57</v>
      </c>
      <c r="N40" s="50" t="s">
        <v>66</v>
      </c>
      <c r="O40" s="35">
        <f t="shared" si="2"/>
        <v>1</v>
      </c>
      <c r="P40" s="35">
        <f t="shared" si="3"/>
        <v>2.4</v>
      </c>
    </row>
    <row r="41" spans="1:16" x14ac:dyDescent="0.2">
      <c r="A41" s="80" t="s">
        <v>1082</v>
      </c>
      <c r="B41" s="67" t="s">
        <v>1083</v>
      </c>
      <c r="C41" s="35" t="s">
        <v>50</v>
      </c>
      <c r="E41" s="35">
        <v>1</v>
      </c>
      <c r="F41" s="35">
        <v>0</v>
      </c>
      <c r="G41" s="35" t="s">
        <v>61</v>
      </c>
      <c r="H41" s="35" t="s">
        <v>425</v>
      </c>
      <c r="I41" s="78">
        <v>44134</v>
      </c>
      <c r="J41" s="78"/>
      <c r="K41" s="81">
        <v>45229</v>
      </c>
      <c r="L41" s="50" t="s">
        <v>59</v>
      </c>
      <c r="M41" s="29" t="s">
        <v>57</v>
      </c>
      <c r="N41" s="50" t="s">
        <v>66</v>
      </c>
      <c r="O41" s="35">
        <f t="shared" si="2"/>
        <v>1</v>
      </c>
      <c r="P41" s="35">
        <f t="shared" si="3"/>
        <v>2.4</v>
      </c>
    </row>
    <row r="42" spans="1:16" x14ac:dyDescent="0.2">
      <c r="A42" s="80" t="s">
        <v>1084</v>
      </c>
      <c r="B42" s="67" t="s">
        <v>1085</v>
      </c>
      <c r="C42" s="35" t="s">
        <v>50</v>
      </c>
      <c r="E42" s="35">
        <v>1</v>
      </c>
      <c r="F42" s="35">
        <v>0</v>
      </c>
      <c r="G42" s="35" t="s">
        <v>61</v>
      </c>
      <c r="H42" s="35" t="s">
        <v>425</v>
      </c>
      <c r="I42" s="78">
        <v>44134</v>
      </c>
      <c r="J42" s="78"/>
      <c r="K42" s="81">
        <v>45229</v>
      </c>
      <c r="L42" s="50" t="s">
        <v>59</v>
      </c>
      <c r="M42" s="29" t="s">
        <v>57</v>
      </c>
      <c r="N42" s="50" t="s">
        <v>66</v>
      </c>
      <c r="O42" s="35">
        <f>E42</f>
        <v>1</v>
      </c>
      <c r="P42" s="35">
        <f t="shared" si="3"/>
        <v>2.4</v>
      </c>
    </row>
    <row r="43" spans="1:16" x14ac:dyDescent="0.2">
      <c r="A43" s="80" t="s">
        <v>1086</v>
      </c>
      <c r="B43" s="67" t="s">
        <v>1087</v>
      </c>
      <c r="C43" s="35" t="s">
        <v>50</v>
      </c>
      <c r="E43" s="35">
        <v>1</v>
      </c>
      <c r="F43" s="35">
        <v>0</v>
      </c>
      <c r="G43" s="35" t="s">
        <v>61</v>
      </c>
      <c r="H43" s="35" t="s">
        <v>425</v>
      </c>
      <c r="I43" s="78">
        <v>44134</v>
      </c>
      <c r="J43" s="78"/>
      <c r="K43" s="81">
        <v>45229</v>
      </c>
      <c r="L43" s="50" t="s">
        <v>59</v>
      </c>
      <c r="M43" s="29" t="s">
        <v>57</v>
      </c>
      <c r="N43" s="50" t="s">
        <v>66</v>
      </c>
      <c r="O43" s="35">
        <f t="shared" si="2"/>
        <v>1</v>
      </c>
      <c r="P43" s="35">
        <f t="shared" si="3"/>
        <v>2.4</v>
      </c>
    </row>
    <row r="44" spans="1:16" x14ac:dyDescent="0.2">
      <c r="A44" s="80" t="s">
        <v>1088</v>
      </c>
      <c r="B44" s="67" t="s">
        <v>1089</v>
      </c>
      <c r="C44" s="35" t="s">
        <v>50</v>
      </c>
      <c r="E44" s="35">
        <v>1</v>
      </c>
      <c r="F44" s="35">
        <v>0</v>
      </c>
      <c r="G44" s="35" t="s">
        <v>61</v>
      </c>
      <c r="H44" s="35" t="s">
        <v>425</v>
      </c>
      <c r="I44" s="78"/>
      <c r="J44" s="78"/>
      <c r="K44" s="81"/>
      <c r="L44" s="50" t="s">
        <v>59</v>
      </c>
      <c r="M44" s="29" t="s">
        <v>57</v>
      </c>
      <c r="N44" s="50" t="s">
        <v>66</v>
      </c>
      <c r="O44" s="35">
        <f t="shared" si="2"/>
        <v>1</v>
      </c>
      <c r="P44" s="35">
        <f t="shared" si="3"/>
        <v>2.4</v>
      </c>
    </row>
    <row r="45" spans="1:16" x14ac:dyDescent="0.2">
      <c r="A45" s="80" t="s">
        <v>1090</v>
      </c>
      <c r="B45" s="67" t="s">
        <v>1091</v>
      </c>
      <c r="C45" s="35" t="s">
        <v>50</v>
      </c>
      <c r="E45" s="35">
        <v>1</v>
      </c>
      <c r="F45" s="35">
        <v>0</v>
      </c>
      <c r="G45" s="35" t="s">
        <v>61</v>
      </c>
      <c r="H45" s="35" t="s">
        <v>425</v>
      </c>
      <c r="I45" s="78">
        <v>44211</v>
      </c>
      <c r="J45" s="78"/>
      <c r="K45" s="81">
        <v>45306</v>
      </c>
      <c r="L45" s="50" t="s">
        <v>59</v>
      </c>
      <c r="M45" s="29" t="s">
        <v>57</v>
      </c>
      <c r="N45" s="50" t="s">
        <v>66</v>
      </c>
      <c r="O45" s="35">
        <f t="shared" si="2"/>
        <v>1</v>
      </c>
      <c r="P45" s="35">
        <f t="shared" si="3"/>
        <v>2.4</v>
      </c>
    </row>
    <row r="46" spans="1:16" x14ac:dyDescent="0.2">
      <c r="A46" s="82" t="s">
        <v>1092</v>
      </c>
      <c r="B46" s="83" t="s">
        <v>1093</v>
      </c>
      <c r="C46" s="69" t="s">
        <v>50</v>
      </c>
      <c r="D46" s="69"/>
      <c r="E46" s="69">
        <v>1</v>
      </c>
      <c r="F46" s="69">
        <v>0</v>
      </c>
      <c r="G46" s="35" t="s">
        <v>61</v>
      </c>
      <c r="H46" s="35" t="s">
        <v>425</v>
      </c>
      <c r="I46" s="84">
        <v>44659</v>
      </c>
      <c r="J46" s="84"/>
      <c r="K46" s="85">
        <v>45755</v>
      </c>
      <c r="L46" s="50" t="s">
        <v>59</v>
      </c>
      <c r="M46" s="29" t="s">
        <v>57</v>
      </c>
      <c r="N46" s="50" t="s">
        <v>66</v>
      </c>
      <c r="O46" s="35">
        <f t="shared" si="2"/>
        <v>1</v>
      </c>
      <c r="P46" s="35">
        <f t="shared" si="3"/>
        <v>2.4</v>
      </c>
    </row>
    <row r="47" spans="1:16" x14ac:dyDescent="0.2">
      <c r="A47" s="50" t="s">
        <v>1103</v>
      </c>
      <c r="B47" s="50" t="s">
        <v>1094</v>
      </c>
      <c r="C47" s="35" t="s">
        <v>50</v>
      </c>
      <c r="E47" s="35">
        <v>4</v>
      </c>
      <c r="F47" s="35">
        <v>4</v>
      </c>
      <c r="G47" s="35" t="s">
        <v>61</v>
      </c>
      <c r="H47" s="77" t="s">
        <v>425</v>
      </c>
      <c r="I47" s="86">
        <v>43558</v>
      </c>
      <c r="J47" s="86" t="s">
        <v>1095</v>
      </c>
      <c r="K47" s="86">
        <v>44654</v>
      </c>
      <c r="L47" s="50" t="s">
        <v>59</v>
      </c>
      <c r="M47" s="87" t="s">
        <v>56</v>
      </c>
      <c r="N47" s="34" t="s">
        <v>66</v>
      </c>
      <c r="O47" s="35">
        <f>F47</f>
        <v>4</v>
      </c>
      <c r="P47" s="35">
        <f>O47*2.4</f>
        <v>9.6</v>
      </c>
    </row>
    <row r="48" spans="1:16" x14ac:dyDescent="0.2">
      <c r="A48" s="50" t="s">
        <v>1104</v>
      </c>
      <c r="B48" s="50" t="s">
        <v>1096</v>
      </c>
      <c r="C48" s="35" t="s">
        <v>50</v>
      </c>
      <c r="E48" s="35">
        <v>3</v>
      </c>
      <c r="F48" s="35">
        <v>2</v>
      </c>
      <c r="G48" s="35" t="s">
        <v>61</v>
      </c>
      <c r="H48" s="77" t="s">
        <v>425</v>
      </c>
      <c r="I48" s="86">
        <v>43739</v>
      </c>
      <c r="J48" s="88" t="s">
        <v>1095</v>
      </c>
      <c r="K48" s="86">
        <v>44835</v>
      </c>
      <c r="L48" s="50" t="s">
        <v>59</v>
      </c>
      <c r="M48" s="87" t="s">
        <v>58</v>
      </c>
      <c r="N48" s="34" t="s">
        <v>66</v>
      </c>
      <c r="O48" s="35">
        <f t="shared" ref="O48:O53" si="4">F48</f>
        <v>2</v>
      </c>
      <c r="P48" s="35">
        <f t="shared" ref="P48:P54" si="5">O48*2.4</f>
        <v>4.8</v>
      </c>
    </row>
    <row r="49" spans="1:16" x14ac:dyDescent="0.2">
      <c r="A49" s="50" t="s">
        <v>1105</v>
      </c>
      <c r="B49" s="50" t="s">
        <v>1097</v>
      </c>
      <c r="C49" s="35" t="s">
        <v>51</v>
      </c>
      <c r="E49" s="35">
        <v>30</v>
      </c>
      <c r="F49" s="35">
        <v>30</v>
      </c>
      <c r="G49" s="35" t="s">
        <v>62</v>
      </c>
      <c r="H49" s="77" t="s">
        <v>425</v>
      </c>
      <c r="I49" s="86">
        <v>43782</v>
      </c>
      <c r="J49" s="88" t="s">
        <v>1095</v>
      </c>
      <c r="K49" s="86">
        <v>44878</v>
      </c>
      <c r="L49" s="50" t="s">
        <v>59</v>
      </c>
      <c r="M49" s="87" t="s">
        <v>56</v>
      </c>
      <c r="N49" s="34" t="s">
        <v>56</v>
      </c>
      <c r="O49" s="35">
        <f>F49</f>
        <v>30</v>
      </c>
      <c r="P49" s="35">
        <f t="shared" si="5"/>
        <v>72</v>
      </c>
    </row>
    <row r="50" spans="1:16" x14ac:dyDescent="0.2">
      <c r="A50" s="50" t="s">
        <v>1106</v>
      </c>
      <c r="B50" s="50" t="s">
        <v>1098</v>
      </c>
      <c r="C50" s="35" t="s">
        <v>50</v>
      </c>
      <c r="E50" s="35">
        <v>5</v>
      </c>
      <c r="F50" s="35">
        <v>1</v>
      </c>
      <c r="G50" s="35" t="s">
        <v>61</v>
      </c>
      <c r="H50" s="77" t="s">
        <v>425</v>
      </c>
      <c r="I50" s="86">
        <v>43810</v>
      </c>
      <c r="J50" s="88" t="s">
        <v>1095</v>
      </c>
      <c r="K50" s="86">
        <v>44906</v>
      </c>
      <c r="L50" s="50" t="s">
        <v>59</v>
      </c>
      <c r="M50" s="87" t="s">
        <v>58</v>
      </c>
      <c r="N50" s="34" t="s">
        <v>66</v>
      </c>
      <c r="O50" s="35">
        <f t="shared" si="4"/>
        <v>1</v>
      </c>
      <c r="P50" s="35">
        <f t="shared" si="5"/>
        <v>2.4</v>
      </c>
    </row>
    <row r="51" spans="1:16" x14ac:dyDescent="0.2">
      <c r="A51" s="50" t="s">
        <v>1107</v>
      </c>
      <c r="B51" s="50" t="s">
        <v>1099</v>
      </c>
      <c r="C51" s="35" t="s">
        <v>51</v>
      </c>
      <c r="E51" s="35">
        <v>60</v>
      </c>
      <c r="F51" s="35">
        <v>60</v>
      </c>
      <c r="G51" s="35" t="s">
        <v>62</v>
      </c>
      <c r="H51" s="77" t="s">
        <v>426</v>
      </c>
      <c r="I51" s="86">
        <v>43840</v>
      </c>
      <c r="J51" s="88" t="s">
        <v>1095</v>
      </c>
      <c r="K51" s="86">
        <v>44936</v>
      </c>
      <c r="L51" s="50" t="s">
        <v>59</v>
      </c>
      <c r="M51" s="87" t="s">
        <v>56</v>
      </c>
      <c r="N51" s="87" t="s">
        <v>56</v>
      </c>
      <c r="O51" s="35">
        <f t="shared" si="4"/>
        <v>60</v>
      </c>
      <c r="P51" s="35">
        <f t="shared" si="5"/>
        <v>144</v>
      </c>
    </row>
    <row r="52" spans="1:16" x14ac:dyDescent="0.2">
      <c r="A52" s="50" t="s">
        <v>1108</v>
      </c>
      <c r="B52" s="50" t="s">
        <v>1100</v>
      </c>
      <c r="C52" s="35" t="s">
        <v>50</v>
      </c>
      <c r="E52" s="35">
        <v>1</v>
      </c>
      <c r="F52" s="35">
        <v>1</v>
      </c>
      <c r="G52" s="35" t="s">
        <v>61</v>
      </c>
      <c r="H52" s="77" t="s">
        <v>425</v>
      </c>
      <c r="I52" s="86">
        <v>43868</v>
      </c>
      <c r="J52" s="88" t="s">
        <v>1095</v>
      </c>
      <c r="K52" s="86">
        <v>44964</v>
      </c>
      <c r="L52" s="50" t="s">
        <v>59</v>
      </c>
      <c r="M52" s="87" t="s">
        <v>58</v>
      </c>
      <c r="N52" s="34" t="s">
        <v>66</v>
      </c>
      <c r="O52" s="35">
        <f t="shared" si="4"/>
        <v>1</v>
      </c>
      <c r="P52" s="35">
        <f t="shared" si="5"/>
        <v>2.4</v>
      </c>
    </row>
    <row r="53" spans="1:16" x14ac:dyDescent="0.2">
      <c r="A53" s="50" t="s">
        <v>1109</v>
      </c>
      <c r="B53" s="50" t="s">
        <v>1101</v>
      </c>
      <c r="C53" s="35" t="s">
        <v>50</v>
      </c>
      <c r="E53" s="35">
        <v>1</v>
      </c>
      <c r="F53" s="35">
        <v>1</v>
      </c>
      <c r="G53" s="35" t="s">
        <v>61</v>
      </c>
      <c r="H53" s="77" t="s">
        <v>425</v>
      </c>
      <c r="I53" s="86">
        <v>43894</v>
      </c>
      <c r="J53" s="88" t="s">
        <v>1095</v>
      </c>
      <c r="K53" s="86">
        <v>44989</v>
      </c>
      <c r="L53" s="50" t="s">
        <v>59</v>
      </c>
      <c r="M53" s="87" t="s">
        <v>58</v>
      </c>
      <c r="N53" s="34" t="s">
        <v>66</v>
      </c>
      <c r="O53" s="35">
        <f t="shared" si="4"/>
        <v>1</v>
      </c>
      <c r="P53" s="35">
        <f t="shared" si="5"/>
        <v>2.4</v>
      </c>
    </row>
    <row r="54" spans="1:16" x14ac:dyDescent="0.2">
      <c r="A54" s="50" t="s">
        <v>1110</v>
      </c>
      <c r="B54" s="50" t="s">
        <v>1102</v>
      </c>
      <c r="C54" s="35" t="s">
        <v>51</v>
      </c>
      <c r="E54" s="35">
        <v>1</v>
      </c>
      <c r="F54" s="35">
        <v>1</v>
      </c>
      <c r="G54" s="35" t="s">
        <v>61</v>
      </c>
      <c r="H54" s="77" t="s">
        <v>425</v>
      </c>
      <c r="I54" s="86">
        <v>43901</v>
      </c>
      <c r="J54" s="88" t="s">
        <v>1095</v>
      </c>
      <c r="K54" s="86">
        <v>44996</v>
      </c>
      <c r="L54" s="50" t="s">
        <v>59</v>
      </c>
      <c r="M54" s="87" t="s">
        <v>57</v>
      </c>
      <c r="N54" s="34" t="s">
        <v>66</v>
      </c>
      <c r="O54" s="35">
        <f>F54</f>
        <v>1</v>
      </c>
      <c r="P54" s="35">
        <f t="shared" si="5"/>
        <v>2.4</v>
      </c>
    </row>
    <row r="55" spans="1:16" x14ac:dyDescent="0.2">
      <c r="A55" s="50" t="s">
        <v>1126</v>
      </c>
      <c r="B55" s="50" t="s">
        <v>1127</v>
      </c>
      <c r="C55" s="35" t="s">
        <v>50</v>
      </c>
      <c r="D55" s="34"/>
      <c r="E55" s="35">
        <v>4</v>
      </c>
      <c r="F55" s="35">
        <v>3</v>
      </c>
      <c r="G55" s="35" t="s">
        <v>61</v>
      </c>
      <c r="H55" s="35" t="s">
        <v>425</v>
      </c>
      <c r="I55" s="77">
        <v>44013</v>
      </c>
      <c r="J55" s="35" t="s">
        <v>440</v>
      </c>
      <c r="K55" s="77">
        <v>45108</v>
      </c>
      <c r="L55" s="50" t="s">
        <v>59</v>
      </c>
      <c r="M55" s="50" t="s">
        <v>57</v>
      </c>
      <c r="N55" s="34" t="s">
        <v>66</v>
      </c>
      <c r="O55" s="35">
        <f>F55</f>
        <v>3</v>
      </c>
      <c r="P55" s="35">
        <v>7.1999999999999993</v>
      </c>
    </row>
    <row r="56" spans="1:16" x14ac:dyDescent="0.2">
      <c r="A56" s="34" t="s">
        <v>1128</v>
      </c>
      <c r="B56" s="34" t="s">
        <v>1129</v>
      </c>
      <c r="C56" s="35" t="s">
        <v>132</v>
      </c>
      <c r="D56" s="34"/>
      <c r="E56" s="35">
        <v>1</v>
      </c>
      <c r="F56" s="35">
        <v>1</v>
      </c>
      <c r="G56" s="35" t="s">
        <v>61</v>
      </c>
      <c r="H56" s="35" t="s">
        <v>425</v>
      </c>
      <c r="I56" s="77">
        <v>42979</v>
      </c>
      <c r="J56" s="35" t="s">
        <v>441</v>
      </c>
      <c r="K56" s="77">
        <v>44102</v>
      </c>
      <c r="L56" s="50" t="s">
        <v>59</v>
      </c>
      <c r="M56" s="34" t="s">
        <v>56</v>
      </c>
      <c r="N56" s="34" t="s">
        <v>66</v>
      </c>
      <c r="O56" s="35">
        <f t="shared" ref="O56:O57" si="6">F56</f>
        <v>1</v>
      </c>
      <c r="P56" s="35">
        <v>2.4</v>
      </c>
    </row>
    <row r="57" spans="1:16" x14ac:dyDescent="0.2">
      <c r="A57" s="89" t="s">
        <v>1130</v>
      </c>
      <c r="B57" s="90" t="s">
        <v>1131</v>
      </c>
      <c r="D57" s="34"/>
      <c r="E57" s="35">
        <v>4</v>
      </c>
      <c r="F57" s="35">
        <v>3</v>
      </c>
      <c r="G57" s="35" t="s">
        <v>61</v>
      </c>
      <c r="H57" s="35" t="s">
        <v>425</v>
      </c>
      <c r="I57" s="77">
        <v>44267</v>
      </c>
      <c r="J57" s="35" t="s">
        <v>440</v>
      </c>
      <c r="K57" s="77">
        <v>45363</v>
      </c>
      <c r="L57" s="50" t="s">
        <v>59</v>
      </c>
      <c r="M57" s="50" t="s">
        <v>57</v>
      </c>
      <c r="N57" s="34" t="s">
        <v>66</v>
      </c>
      <c r="O57" s="35">
        <f t="shared" si="6"/>
        <v>3</v>
      </c>
      <c r="P57" s="35">
        <v>7.1999999999999993</v>
      </c>
    </row>
    <row r="58" spans="1:16" x14ac:dyDescent="0.2">
      <c r="A58" s="89"/>
      <c r="B58" s="90"/>
      <c r="D58" s="34"/>
      <c r="I58" s="77"/>
      <c r="K58" s="77"/>
      <c r="N58" s="34"/>
    </row>
    <row r="59" spans="1:16" x14ac:dyDescent="0.2">
      <c r="A59" s="65" t="s">
        <v>0</v>
      </c>
      <c r="E59" s="20">
        <f>SUM(E2:E57)</f>
        <v>486</v>
      </c>
      <c r="F59" s="20">
        <f>SUM(F2:F57)</f>
        <v>438</v>
      </c>
      <c r="O59" s="74">
        <f>SUM(O2:O57)</f>
        <v>474</v>
      </c>
      <c r="P59" s="74">
        <f>SUM(P2:P57)</f>
        <v>1137.5999999999999</v>
      </c>
    </row>
    <row r="60" spans="1:16" x14ac:dyDescent="0.2">
      <c r="A60" s="34"/>
      <c r="B60" s="34"/>
      <c r="C60" s="34"/>
      <c r="D60" s="34"/>
      <c r="E60" s="34"/>
      <c r="F60" s="34"/>
    </row>
    <row r="61" spans="1:16" x14ac:dyDescent="0.2">
      <c r="A61" s="65"/>
      <c r="C61" s="74" t="s">
        <v>437</v>
      </c>
      <c r="D61" s="74" t="s">
        <v>438</v>
      </c>
      <c r="E61" s="74"/>
      <c r="F61" s="74"/>
    </row>
    <row r="62" spans="1:16" x14ac:dyDescent="0.2">
      <c r="A62" s="65" t="s">
        <v>435</v>
      </c>
      <c r="C62" s="74">
        <v>305</v>
      </c>
      <c r="D62" s="44">
        <f>C62*2.4</f>
        <v>732</v>
      </c>
    </row>
    <row r="63" spans="1:16" x14ac:dyDescent="0.2">
      <c r="A63" s="65" t="s">
        <v>68</v>
      </c>
      <c r="C63" s="74">
        <v>0</v>
      </c>
      <c r="D63" s="44">
        <f t="shared" ref="D63:D65" si="7">C63*2.4</f>
        <v>0</v>
      </c>
    </row>
    <row r="64" spans="1:16" x14ac:dyDescent="0.2">
      <c r="A64" s="65" t="s">
        <v>69</v>
      </c>
      <c r="C64" s="74">
        <v>100</v>
      </c>
      <c r="D64" s="44">
        <f t="shared" si="7"/>
        <v>240</v>
      </c>
    </row>
    <row r="65" spans="1:4" x14ac:dyDescent="0.2">
      <c r="A65" s="65" t="s">
        <v>65</v>
      </c>
      <c r="C65" s="74">
        <v>69</v>
      </c>
      <c r="D65" s="44">
        <f t="shared" si="7"/>
        <v>165.6</v>
      </c>
    </row>
  </sheetData>
  <sheetProtection algorithmName="SHA-512" hashValue="NM22+6i+ElaLz5CQ+OeS/ZdqxbWa5b4AuCV23ZEMEUlX6bdaP9haMvFg8XvWl0anF/KQZVvyNE1GBGOm2Dy8YA==" saltValue="J8wWuybPwMO01tZgPKmJSQ==" spinCount="100000" sheet="1" objects="1" scenarios="1"/>
  <autoFilter ref="A1:Q1" xr:uid="{05AAD77F-2349-44FB-87DB-59BCE668CB56}"/>
  <conditionalFormatting sqref="I10">
    <cfRule type="timePeriod" dxfId="21" priority="23" timePeriod="thisMonth">
      <formula>AND(MONTH(I10)=MONTH(TODAY()),YEAR(I10)=YEAR(TODAY()))</formula>
    </cfRule>
  </conditionalFormatting>
  <conditionalFormatting sqref="I16">
    <cfRule type="timePeriod" dxfId="20" priority="22" timePeriod="thisMonth">
      <formula>AND(MONTH(I16)=MONTH(TODAY()),YEAR(I16)=YEAR(TODAY()))</formula>
    </cfRule>
  </conditionalFormatting>
  <conditionalFormatting sqref="A18">
    <cfRule type="duplicateValues" dxfId="19" priority="21"/>
  </conditionalFormatting>
  <conditionalFormatting sqref="A19">
    <cfRule type="duplicateValues" dxfId="18" priority="20"/>
  </conditionalFormatting>
  <conditionalFormatting sqref="A20">
    <cfRule type="duplicateValues" dxfId="17" priority="19"/>
  </conditionalFormatting>
  <conditionalFormatting sqref="A21">
    <cfRule type="duplicateValues" dxfId="16" priority="18"/>
  </conditionalFormatting>
  <conditionalFormatting sqref="A22">
    <cfRule type="duplicateValues" dxfId="15" priority="17"/>
  </conditionalFormatting>
  <conditionalFormatting sqref="A23">
    <cfRule type="duplicateValues" dxfId="14" priority="16"/>
  </conditionalFormatting>
  <conditionalFormatting sqref="A25">
    <cfRule type="duplicateValues" dxfId="13" priority="15"/>
  </conditionalFormatting>
  <conditionalFormatting sqref="A26">
    <cfRule type="duplicateValues" dxfId="12" priority="14"/>
  </conditionalFormatting>
  <conditionalFormatting sqref="A27">
    <cfRule type="duplicateValues" dxfId="11" priority="13"/>
  </conditionalFormatting>
  <conditionalFormatting sqref="I36:J36">
    <cfRule type="timePeriod" dxfId="10" priority="12" timePeriod="thisMonth">
      <formula>AND(MONTH(I36)=MONTH(TODAY()),YEAR(I36)=YEAR(TODAY()))</formula>
    </cfRule>
  </conditionalFormatting>
  <conditionalFormatting sqref="I37:J37">
    <cfRule type="timePeriod" dxfId="9" priority="11" timePeriod="thisMonth">
      <formula>AND(MONTH(I37)=MONTH(TODAY()),YEAR(I37)=YEAR(TODAY()))</formula>
    </cfRule>
  </conditionalFormatting>
  <conditionalFormatting sqref="K38">
    <cfRule type="timePeriod" dxfId="8" priority="10" timePeriod="thisMonth">
      <formula>AND(MONTH(K38)=MONTH(TODAY()),YEAR(K38)=YEAR(TODAY()))</formula>
    </cfRule>
  </conditionalFormatting>
  <conditionalFormatting sqref="I39:J39">
    <cfRule type="timePeriod" dxfId="7" priority="9" timePeriod="thisMonth">
      <formula>AND(MONTH(I39)=MONTH(TODAY()),YEAR(I39)=YEAR(TODAY()))</formula>
    </cfRule>
  </conditionalFormatting>
  <conditionalFormatting sqref="A55:A56">
    <cfRule type="duplicateValues" dxfId="6" priority="6"/>
  </conditionalFormatting>
  <conditionalFormatting sqref="B55:B56">
    <cfRule type="duplicateValues" dxfId="5" priority="5"/>
  </conditionalFormatting>
  <conditionalFormatting sqref="A55:B58">
    <cfRule type="duplicateValues" dxfId="4" priority="4"/>
  </conditionalFormatting>
  <conditionalFormatting sqref="A55:B58">
    <cfRule type="duplicateValues" dxfId="3" priority="2"/>
    <cfRule type="duplicateValues" dxfId="2" priority="3"/>
  </conditionalFormatting>
  <conditionalFormatting sqref="A55">
    <cfRule type="duplicateValues" dxfId="1" priority="1"/>
  </conditionalFormatting>
  <conditionalFormatting sqref="B47:B54">
    <cfRule type="duplicateValues" dxfId="0" priority="168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D685-19A1-419B-98E7-C15A8FAFC763}">
  <dimension ref="A1:K33"/>
  <sheetViews>
    <sheetView workbookViewId="0">
      <selection activeCell="A2" sqref="A2"/>
    </sheetView>
  </sheetViews>
  <sheetFormatPr defaultRowHeight="12.75" x14ac:dyDescent="0.2"/>
  <cols>
    <col min="1" max="1" width="35" style="13" customWidth="1"/>
    <col min="2" max="3" width="32.7109375" style="13" bestFit="1" customWidth="1"/>
    <col min="4" max="4" width="5.5703125" style="13" bestFit="1" customWidth="1"/>
    <col min="5" max="5" width="5.5703125" style="13" customWidth="1"/>
    <col min="6" max="8" width="9.140625" style="13"/>
    <col min="9" max="9" width="7.5703125" style="13" bestFit="1" customWidth="1"/>
    <col min="10" max="16384" width="9.140625" style="13"/>
  </cols>
  <sheetData>
    <row r="1" spans="1:11" x14ac:dyDescent="0.2">
      <c r="A1" s="19" t="s">
        <v>1141</v>
      </c>
    </row>
    <row r="2" spans="1:11" x14ac:dyDescent="0.2">
      <c r="B2" s="12" t="s">
        <v>433</v>
      </c>
      <c r="C2" s="12" t="s">
        <v>432</v>
      </c>
      <c r="D2" s="12" t="s">
        <v>0</v>
      </c>
      <c r="E2" s="12"/>
    </row>
    <row r="3" spans="1:11" x14ac:dyDescent="0.2">
      <c r="A3" s="19" t="s">
        <v>449</v>
      </c>
      <c r="B3" s="42">
        <v>1104</v>
      </c>
      <c r="C3" s="42">
        <v>1021</v>
      </c>
      <c r="D3" s="42">
        <f>SUM(C3+B3)</f>
        <v>2125</v>
      </c>
      <c r="E3" s="42"/>
    </row>
    <row r="4" spans="1:11" x14ac:dyDescent="0.2">
      <c r="A4" s="19"/>
      <c r="B4" s="40"/>
      <c r="C4" s="40"/>
      <c r="D4" s="40"/>
      <c r="E4" s="40"/>
      <c r="K4" s="28"/>
    </row>
    <row r="5" spans="1:11" x14ac:dyDescent="0.2">
      <c r="A5" s="19" t="s">
        <v>67</v>
      </c>
      <c r="B5" s="40"/>
      <c r="C5" s="40"/>
      <c r="D5" s="40"/>
      <c r="E5" s="40"/>
      <c r="K5" s="28"/>
    </row>
    <row r="6" spans="1:11" x14ac:dyDescent="0.2">
      <c r="A6" s="13" t="s">
        <v>1</v>
      </c>
      <c r="B6" s="41">
        <f>B3-Completed!C423</f>
        <v>968</v>
      </c>
      <c r="C6" s="41">
        <f>C3-Completed!C424</f>
        <v>893</v>
      </c>
      <c r="D6" s="40">
        <f>SUM(B6+C6)</f>
        <v>1861</v>
      </c>
      <c r="E6" s="40"/>
      <c r="K6" s="28"/>
    </row>
    <row r="7" spans="1:11" x14ac:dyDescent="0.2">
      <c r="A7" s="13" t="s">
        <v>2</v>
      </c>
      <c r="B7" s="40">
        <f>B6-'Under Construction'!C65</f>
        <v>912</v>
      </c>
      <c r="C7" s="40">
        <f>C6-'Under Construction'!C66</f>
        <v>765.5</v>
      </c>
      <c r="D7" s="40">
        <f>SUM(B7+C7)</f>
        <v>1677.5</v>
      </c>
      <c r="E7" s="40"/>
      <c r="K7" s="28"/>
    </row>
    <row r="8" spans="1:11" x14ac:dyDescent="0.2">
      <c r="A8" s="13" t="s">
        <v>3</v>
      </c>
      <c r="B8" s="40">
        <f>B7-'Planning Permission'!C62</f>
        <v>607</v>
      </c>
      <c r="C8" s="40">
        <f>C7-'Planning Permission'!C63</f>
        <v>765.5</v>
      </c>
      <c r="D8" s="40">
        <f>SUM(B8+C8)</f>
        <v>1372.5</v>
      </c>
      <c r="E8" s="40"/>
      <c r="K8" s="12"/>
    </row>
    <row r="9" spans="1:11" x14ac:dyDescent="0.2">
      <c r="A9" s="19" t="s">
        <v>450</v>
      </c>
      <c r="B9" s="44">
        <f>B8</f>
        <v>607</v>
      </c>
      <c r="C9" s="44">
        <f>C8</f>
        <v>765.5</v>
      </c>
      <c r="D9" s="42">
        <f>SUM(B9+C9)</f>
        <v>1372.5</v>
      </c>
      <c r="E9" s="42"/>
      <c r="F9" s="41"/>
    </row>
    <row r="10" spans="1:11" x14ac:dyDescent="0.2">
      <c r="A10" s="19"/>
      <c r="B10" s="42"/>
      <c r="C10" s="42"/>
      <c r="D10" s="42"/>
      <c r="E10" s="42"/>
      <c r="F10" s="28"/>
      <c r="G10" s="45"/>
      <c r="K10" s="12"/>
    </row>
    <row r="11" spans="1:11" x14ac:dyDescent="0.2">
      <c r="A11" s="19" t="s">
        <v>445</v>
      </c>
      <c r="B11" s="42"/>
      <c r="C11" s="41"/>
      <c r="D11" s="41"/>
      <c r="E11" s="41"/>
      <c r="F11" s="28">
        <v>576</v>
      </c>
      <c r="G11" s="13" t="s">
        <v>1139</v>
      </c>
      <c r="K11" s="28"/>
    </row>
    <row r="12" spans="1:11" x14ac:dyDescent="0.2">
      <c r="A12" s="13" t="s">
        <v>1</v>
      </c>
      <c r="B12" s="41">
        <f>D9-Completed!C425</f>
        <v>1143.5</v>
      </c>
      <c r="C12" s="44"/>
      <c r="D12" s="44"/>
      <c r="E12" s="44"/>
      <c r="F12" s="28">
        <v>530</v>
      </c>
      <c r="G12" s="13" t="s">
        <v>1138</v>
      </c>
      <c r="K12" s="28"/>
    </row>
    <row r="13" spans="1:11" x14ac:dyDescent="0.2">
      <c r="A13" s="13" t="s">
        <v>2</v>
      </c>
      <c r="B13" s="40">
        <f>B12-'Under Construction'!C67</f>
        <v>1060.5</v>
      </c>
      <c r="C13" s="43"/>
      <c r="D13" s="43"/>
      <c r="E13" s="43"/>
      <c r="K13" s="28"/>
    </row>
    <row r="14" spans="1:11" x14ac:dyDescent="0.2">
      <c r="A14" s="13" t="s">
        <v>3</v>
      </c>
      <c r="B14" s="40">
        <f>B13-'Planning Permission'!C64</f>
        <v>960.5</v>
      </c>
      <c r="C14" s="43"/>
      <c r="D14" s="43"/>
      <c r="E14" s="43"/>
      <c r="K14" s="28"/>
    </row>
    <row r="15" spans="1:11" x14ac:dyDescent="0.2">
      <c r="A15" s="19" t="s">
        <v>450</v>
      </c>
      <c r="B15" s="42">
        <f>B14</f>
        <v>960.5</v>
      </c>
      <c r="C15" s="43"/>
      <c r="D15" s="43"/>
      <c r="E15" s="43"/>
      <c r="I15" s="34"/>
      <c r="J15" s="35"/>
      <c r="K15" s="28"/>
    </row>
    <row r="16" spans="1:11" x14ac:dyDescent="0.2">
      <c r="A16" s="19"/>
      <c r="B16" s="42"/>
      <c r="C16" s="43"/>
      <c r="D16" s="43"/>
      <c r="E16" s="43"/>
      <c r="I16" s="19"/>
      <c r="J16" s="12"/>
      <c r="K16" s="12"/>
    </row>
    <row r="17" spans="1:5" x14ac:dyDescent="0.2">
      <c r="A17" s="19"/>
      <c r="B17" s="42"/>
      <c r="C17" s="43"/>
      <c r="D17" s="43"/>
      <c r="E17" s="43"/>
    </row>
    <row r="18" spans="1:5" x14ac:dyDescent="0.2">
      <c r="A18" s="19" t="s">
        <v>4</v>
      </c>
      <c r="B18" s="42"/>
      <c r="C18" s="43"/>
      <c r="D18" s="43"/>
      <c r="E18" s="43"/>
    </row>
    <row r="19" spans="1:5" x14ac:dyDescent="0.2">
      <c r="A19" s="13" t="s">
        <v>1</v>
      </c>
      <c r="B19" s="41">
        <f>B15-Completed!C426</f>
        <v>420.5</v>
      </c>
      <c r="C19" s="42"/>
      <c r="D19" s="43"/>
      <c r="E19" s="43"/>
    </row>
    <row r="20" spans="1:5" x14ac:dyDescent="0.2">
      <c r="A20" s="13" t="s">
        <v>2</v>
      </c>
      <c r="B20" s="40">
        <f>B19-'Under Construction'!C68</f>
        <v>335.5</v>
      </c>
      <c r="C20" s="43"/>
      <c r="D20" s="43"/>
      <c r="E20" s="43"/>
    </row>
    <row r="21" spans="1:5" x14ac:dyDescent="0.2">
      <c r="A21" s="13" t="s">
        <v>3</v>
      </c>
      <c r="B21" s="40">
        <f>B20-'Planning Permission'!C65</f>
        <v>266.5</v>
      </c>
      <c r="C21" s="43"/>
      <c r="D21" s="43"/>
      <c r="E21" s="43"/>
    </row>
    <row r="22" spans="1:5" x14ac:dyDescent="0.2">
      <c r="A22" s="19" t="s">
        <v>450</v>
      </c>
      <c r="B22" s="42">
        <f>B21</f>
        <v>266.5</v>
      </c>
      <c r="C22" s="43"/>
      <c r="D22" s="42"/>
      <c r="E22" s="42"/>
    </row>
    <row r="23" spans="1:5" x14ac:dyDescent="0.2">
      <c r="A23" s="37" t="s">
        <v>452</v>
      </c>
      <c r="B23" s="42">
        <f>D3-B22</f>
        <v>1858.5</v>
      </c>
    </row>
    <row r="25" spans="1:5" x14ac:dyDescent="0.2">
      <c r="B25" s="12" t="s">
        <v>437</v>
      </c>
      <c r="C25" s="12" t="s">
        <v>438</v>
      </c>
    </row>
    <row r="26" spans="1:5" x14ac:dyDescent="0.2">
      <c r="A26" s="37" t="s">
        <v>443</v>
      </c>
      <c r="B26" s="42">
        <f>B9-F11</f>
        <v>31</v>
      </c>
      <c r="C26" s="42">
        <f>B26*2.4</f>
        <v>74.399999999999991</v>
      </c>
    </row>
    <row r="27" spans="1:5" x14ac:dyDescent="0.2">
      <c r="A27" s="37" t="s">
        <v>442</v>
      </c>
      <c r="B27" s="42">
        <f>C9-F12</f>
        <v>235.5</v>
      </c>
      <c r="C27" s="42">
        <f t="shared" ref="C27:C28" si="0">B27*2.4</f>
        <v>565.19999999999993</v>
      </c>
    </row>
    <row r="28" spans="1:5" x14ac:dyDescent="0.2">
      <c r="A28" s="19" t="s">
        <v>453</v>
      </c>
      <c r="B28" s="42">
        <f>SUM(B26:B27)</f>
        <v>266.5</v>
      </c>
      <c r="C28" s="42">
        <f t="shared" si="0"/>
        <v>639.6</v>
      </c>
      <c r="D28" s="28"/>
      <c r="E28" s="28"/>
    </row>
    <row r="29" spans="1:5" x14ac:dyDescent="0.2">
      <c r="A29" s="19"/>
      <c r="B29" s="42"/>
      <c r="C29" s="40"/>
      <c r="D29" s="28"/>
      <c r="E29" s="28"/>
    </row>
    <row r="30" spans="1:5" x14ac:dyDescent="0.2">
      <c r="A30" s="19" t="s">
        <v>451</v>
      </c>
      <c r="B30" s="38">
        <f>(C28/1000)*8</f>
        <v>5.1168000000000005</v>
      </c>
      <c r="C30" s="28"/>
      <c r="D30" s="28"/>
      <c r="E30" s="28"/>
    </row>
    <row r="31" spans="1:5" x14ac:dyDescent="0.2">
      <c r="A31" s="19" t="s">
        <v>454</v>
      </c>
      <c r="B31" s="42">
        <f>B28*2.4</f>
        <v>639.6</v>
      </c>
    </row>
    <row r="33" spans="1:1" x14ac:dyDescent="0.2">
      <c r="A33" s="13" t="s">
        <v>1140</v>
      </c>
    </row>
  </sheetData>
  <sheetProtection algorithmName="SHA-512" hashValue="oDbwon0F4G1YPu1trXjtGhwLAfYR6jr6pMNe9zvZOIdrZrLIJmQ9n1Fbl/JTCObDhdj5ytH0lwdbBoFOMkG9TQ==" saltValue="v+N8rFLOGkSN5qaawwByFQ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78A63CE313943946DA9E06C058C64" ma:contentTypeVersion="6" ma:contentTypeDescription="Create a new document." ma:contentTypeScope="" ma:versionID="87dc9f83aa7521d8eab45d4e85b0fd9d">
  <xsd:schema xmlns:xsd="http://www.w3.org/2001/XMLSchema" xmlns:xs="http://www.w3.org/2001/XMLSchema" xmlns:p="http://schemas.microsoft.com/office/2006/metadata/properties" xmlns:ns2="bb329573-e61d-4615-889a-c929d39d0e43" xmlns:ns3="271b5c17-9254-4333-b230-264122307d37" targetNamespace="http://schemas.microsoft.com/office/2006/metadata/properties" ma:root="true" ma:fieldsID="5ac69b74d73e6a997f770523ba3c3fb9" ns2:_="" ns3:_="">
    <xsd:import namespace="bb329573-e61d-4615-889a-c929d39d0e43"/>
    <xsd:import namespace="271b5c17-9254-4333-b230-264122307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29573-e61d-4615-889a-c929d39d0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b5c17-9254-4333-b230-264122307d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CA70EA-70FC-4742-9753-BAE270B63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A22B76-B337-4A9B-8D8C-4BD447AF0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29573-e61d-4615-889a-c929d39d0e43"/>
    <ds:schemaRef ds:uri="271b5c17-9254-4333-b230-264122307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6FDB7D-BC34-4192-8ECE-4695BCEB478F}">
  <ds:schemaRefs>
    <ds:schemaRef ds:uri="http://schemas.microsoft.com/office/2006/documentManagement/types"/>
    <ds:schemaRef ds:uri="bb329573-e61d-4615-889a-c929d39d0e4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71b5c17-9254-4333-b230-264122307d37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Completed</vt:lpstr>
      <vt:lpstr>Under Construction</vt:lpstr>
      <vt:lpstr>Planning Permission</vt:lpstr>
      <vt:lpstr>Remaining 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James</dc:creator>
  <cp:lastModifiedBy>Benjamin James</cp:lastModifiedBy>
  <dcterms:created xsi:type="dcterms:W3CDTF">2023-07-19T12:28:55Z</dcterms:created>
  <dcterms:modified xsi:type="dcterms:W3CDTF">2024-03-25T14:13:17Z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0x010100CA578A63CE313943946DA9E06C058C64</vt:lpwstr>
  </property>
</Properties>
</file>